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 tabRatio="939" firstSheet="6" activeTab="11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基金预算支出情况表" sheetId="7" r:id="rId7"/>
    <sheet name="财政拨款支出明细表（按经济分类科目）" sheetId="8" r:id="rId8"/>
    <sheet name="“三公”经费公共预算财政拨款支出情况表" sheetId="9" r:id="rId9"/>
    <sheet name="县级绩效目标表-1" sheetId="10" r:id="rId10"/>
    <sheet name="县级绩效目标表-2" sheetId="11" r:id="rId11"/>
    <sheet name="对下绩效目标表" sheetId="12" r:id="rId12"/>
    <sheet name="政府采购表" sheetId="13" r:id="rId13"/>
    <sheet name="Sheet1" sheetId="14" r:id="rId14"/>
  </sheets>
  <definedNames>
    <definedName name="_xlnm.Print_Titles" localSheetId="7">'财政拨款支出明细表（按经济分类科目）'!$2:$7</definedName>
    <definedName name="_xlnm.Print_Titles" localSheetId="5">基本支出预算表!$2:$8</definedName>
    <definedName name="_xlnm.Print_Titles" localSheetId="6">基金预算支出情况表!$1:$4</definedName>
  </definedNames>
  <calcPr calcId="144525" concurrentCalc="0"/>
</workbook>
</file>

<file path=xl/sharedStrings.xml><?xml version="1.0" encoding="utf-8"?>
<sst xmlns="http://schemas.openxmlformats.org/spreadsheetml/2006/main" count="1667" uniqueCount="539">
  <si>
    <t>6-1 部门财务收支总体情况表</t>
  </si>
  <si>
    <t>单位名称：富源县文化体育广播电视旅游局（汇总）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</si>
  <si>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</si>
  <si>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</si>
  <si>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</si>
  <si>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</si>
  <si>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</si>
  <si>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</si>
  <si>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一、一般公共预算拨款</t>
  </si>
  <si>
    <t>一、一般公共服务支出</t>
  </si>
  <si>
    <t>二、政府性基金预算拨款</t>
  </si>
  <si>
    <t>二、外交支出</t>
  </si>
  <si>
    <t>三、国有资本经营预算收入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</si>
  <si>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</si>
  <si>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</si>
  <si>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</si>
  <si>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</si>
  <si>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</si>
  <si>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</si>
  <si>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</si>
  <si>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</si>
  <si>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</si>
  <si>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</si>
  <si>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</si>
  <si>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</si>
  <si>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</si>
  <si>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</si>
  <si>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</si>
  <si>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</si>
  <si>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</si>
  <si>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</si>
  <si>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</si>
  <si>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</si>
  <si>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</si>
  <si>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</si>
  <si>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</si>
  <si>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</si>
  <si>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</si>
  <si>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</si>
  <si>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</si>
  <si>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6-2 部门收入总体情况表</t>
  </si>
  <si>
    <t>单位：万元</t>
  </si>
  <si>
    <t>2019年预算数</t>
  </si>
  <si>
    <t>一.一般公共预算财政拨款</t>
  </si>
  <si>
    <t>二.政府性基金预算财政拨款</t>
  </si>
  <si>
    <t>三.国有资本经营预算财政拨款</t>
  </si>
  <si>
    <t>四.事业收入</t>
  </si>
  <si>
    <t>五.事业单位经营收入</t>
  </si>
  <si>
    <t>六.其他收入</t>
  </si>
  <si>
    <t>七.上年结转</t>
  </si>
  <si>
    <t>6-3  部门支出总体情况表</t>
  </si>
  <si>
    <t>6-4 部门财政拨款收支总体情况表</t>
  </si>
  <si>
    <t>支出功能分类科目</t>
  </si>
  <si>
    <t>一、本年收入</t>
  </si>
  <si>
    <t>一、本年支出</t>
  </si>
  <si>
    <t>（一）一般公共预算拨款</t>
  </si>
  <si>
    <t>（一）、一般公共服务支出</t>
  </si>
  <si>
    <t xml:space="preserve">  1、本级财力</t>
  </si>
  <si>
    <t>（二）、外交支出</t>
  </si>
  <si>
    <t xml:space="preserve">  2、专项收入</t>
  </si>
  <si>
    <t>（三）、国防支出</t>
  </si>
  <si>
    <t xml:space="preserve">  3、执法办案补助</t>
  </si>
  <si>
    <t>（四）、公共安全支出</t>
  </si>
  <si>
    <t xml:space="preserve">  4、收费成本补偿</t>
  </si>
  <si>
    <t>（五）、教育支出</t>
  </si>
  <si>
    <t xml:space="preserve">  5、财政专户管理的收入</t>
  </si>
  <si>
    <t>（六）、科学技术支出</t>
  </si>
  <si>
    <t xml:space="preserve">  6、国有资源（资产）有偿使用收入</t>
  </si>
  <si>
    <t>（七）、文化旅游体育与传媒支出</t>
  </si>
  <si>
    <t>（二）政府性基金拨款</t>
  </si>
  <si>
    <t>（八)、社会保障和就业支出</t>
  </si>
  <si>
    <t>（三）国有资本经营预算收入</t>
  </si>
  <si>
    <t xml:space="preserve"> (九)、卫生健康支出</t>
  </si>
  <si>
    <t>二、上年结转</t>
  </si>
  <si>
    <t xml:space="preserve"> (十)、节能环保支出</t>
  </si>
  <si>
    <t xml:space="preserve"> (十一)、城乡社区支出</t>
  </si>
  <si>
    <t xml:space="preserve"> (十二)、农林水支出</t>
  </si>
  <si>
    <t xml:space="preserve"> (十三)、交通运输支出</t>
  </si>
  <si>
    <t xml:space="preserve"> (十四)、资源勘探信息等支出</t>
  </si>
  <si>
    <t xml:space="preserve"> (十五)、商业服务业等支出</t>
  </si>
  <si>
    <t xml:space="preserve"> (十六)、金融支出</t>
  </si>
  <si>
    <t xml:space="preserve"> (十七）、援助其他地区支出</t>
  </si>
  <si>
    <t>（十八）、自然资源海洋气象等支出</t>
  </si>
  <si>
    <t>（十九）、住房保障支出</t>
  </si>
  <si>
    <t>（二十）、粮油物资储备支出</t>
  </si>
  <si>
    <t>（二十一）、灾害防治及应急管理支出</t>
  </si>
  <si>
    <t>（二十二）、预备费</t>
  </si>
  <si>
    <t>（二十三）、其他支出</t>
  </si>
  <si>
    <t>二、结转下年</t>
  </si>
  <si>
    <t>6-5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</si>
  <si>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</si>
  <si>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</si>
  <si>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</si>
  <si>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</si>
  <si>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</si>
  <si>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</si>
  <si>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</si>
  <si>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</si>
  <si>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合计</t>
  </si>
  <si>
    <t>工资福利支出</t>
  </si>
  <si>
    <t>商品和服务支出</t>
  </si>
  <si>
    <t>对个人和家庭的补助</t>
  </si>
  <si>
    <t>小计</t>
  </si>
  <si>
    <t>其中：本次下达</t>
  </si>
  <si>
    <t>类</t>
  </si>
  <si>
    <t>款</t>
  </si>
  <si>
    <t>项</t>
  </si>
  <si>
    <t>人员支出</t>
  </si>
  <si>
    <t>人员支出其他</t>
  </si>
  <si>
    <t>其中：汽车保险费</t>
  </si>
  <si>
    <t>其中：汽车燃修费</t>
  </si>
  <si>
    <t>其中：行政人员公务交通补贴</t>
  </si>
  <si>
    <t>行政人员支出工资</t>
  </si>
  <si>
    <t>事业人员支出工资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</si>
  <si>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</si>
  <si>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</si>
  <si>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</si>
  <si>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</si>
  <si>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</si>
  <si>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</si>
  <si>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</si>
  <si>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</si>
  <si>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</si>
  <si>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</si>
  <si>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</si>
  <si>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</si>
  <si>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</si>
  <si>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</si>
  <si>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</si>
  <si>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</si>
  <si>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</si>
  <si>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</si>
  <si>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</si>
  <si>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</si>
  <si>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</si>
  <si>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</si>
  <si>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</si>
  <si>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</si>
  <si>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</si>
  <si>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</si>
  <si>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</si>
  <si>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</si>
  <si>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富源县文化体育广播电视旅游局（汇总）</t>
  </si>
  <si>
    <t>207</t>
  </si>
  <si>
    <t xml:space="preserve">    文化旅游体育与传媒支出</t>
  </si>
  <si>
    <t>01</t>
  </si>
  <si>
    <t xml:space="preserve">      文化和旅游</t>
  </si>
  <si>
    <t xml:space="preserve">        行政运行</t>
  </si>
  <si>
    <t>04</t>
  </si>
  <si>
    <t xml:space="preserve">    图书馆</t>
  </si>
  <si>
    <t>09</t>
  </si>
  <si>
    <t xml:space="preserve">    群众文化</t>
  </si>
  <si>
    <t xml:space="preserve">        文化和旅游市场管理</t>
  </si>
  <si>
    <t>02</t>
  </si>
  <si>
    <t xml:space="preserve">  文物</t>
  </si>
  <si>
    <t>99</t>
  </si>
  <si>
    <t xml:space="preserve">    其他文物支出</t>
  </si>
  <si>
    <t>03</t>
  </si>
  <si>
    <t xml:space="preserve">      体育</t>
  </si>
  <si>
    <t xml:space="preserve">        其他体育支出</t>
  </si>
  <si>
    <t>06</t>
  </si>
  <si>
    <t xml:space="preserve">      新闻出版电影</t>
  </si>
  <si>
    <t xml:space="preserve">        其他新闻电影出版支出</t>
  </si>
  <si>
    <t>08</t>
  </si>
  <si>
    <t xml:space="preserve">      电视广播</t>
  </si>
  <si>
    <t xml:space="preserve">        广播</t>
  </si>
  <si>
    <t>05</t>
  </si>
  <si>
    <t>电视</t>
  </si>
  <si>
    <t>208</t>
  </si>
  <si>
    <t xml:space="preserve">    社会保障和就业支出</t>
  </si>
  <si>
    <t xml:space="preserve">      行政事业单位离退休</t>
  </si>
  <si>
    <t xml:space="preserve">        归口管理的行政单位离退休</t>
  </si>
  <si>
    <t xml:space="preserve">        事业单位离退休</t>
  </si>
  <si>
    <t xml:space="preserve">        机关事业单位基本养老保险缴费支出</t>
  </si>
  <si>
    <t xml:space="preserve">        机关事业单位职业年金缴费支出</t>
  </si>
  <si>
    <t xml:space="preserve">      抚恤</t>
  </si>
  <si>
    <t xml:space="preserve">        死亡抚恤</t>
  </si>
  <si>
    <t>210</t>
  </si>
  <si>
    <t xml:space="preserve">    卫生健康支出</t>
  </si>
  <si>
    <t xml:space="preserve">      行政事业单位医疗</t>
  </si>
  <si>
    <t xml:space="preserve">        行政单位医疗</t>
  </si>
  <si>
    <t xml:space="preserve">        事业单位医疗</t>
  </si>
  <si>
    <t xml:space="preserve">        公务员医疗补助</t>
  </si>
  <si>
    <t xml:space="preserve">        其他行政事业单位医疗支出</t>
  </si>
  <si>
    <t>221</t>
  </si>
  <si>
    <t xml:space="preserve">    住房保障支出</t>
  </si>
  <si>
    <t xml:space="preserve">      住房改革支出</t>
  </si>
  <si>
    <t xml:space="preserve">        住房公积金</t>
  </si>
  <si>
    <t>富源县文化体育广播电视旅游局（本级）</t>
  </si>
  <si>
    <t>富源县图书馆</t>
  </si>
  <si>
    <t>文化旅游体育与传媒支出</t>
  </si>
  <si>
    <t xml:space="preserve">  文化和旅游</t>
  </si>
  <si>
    <t>社会保障和就业支出</t>
  </si>
  <si>
    <t xml:space="preserve">  行政事业单位离退休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</si>
  <si>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</si>
  <si>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</si>
  <si>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</si>
  <si>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>卫生健康支出</t>
  </si>
  <si>
    <t>行政事业单位医疗</t>
  </si>
  <si>
    <t xml:space="preserve">    事业单位医疗</t>
  </si>
  <si>
    <t xml:space="preserve">    公务员医疗补助</t>
  </si>
  <si>
    <t xml:space="preserve">    其他行政事业单位医疗支出</t>
  </si>
  <si>
    <t>住房保障支出</t>
  </si>
  <si>
    <t xml:space="preserve">  住房改革支出</t>
  </si>
  <si>
    <t xml:space="preserve">    住房公积金</t>
  </si>
  <si>
    <t>富源县文化馆</t>
  </si>
  <si>
    <t xml:space="preserve">  行政事业单位医疗</t>
  </si>
  <si>
    <t>富源县文物管理所</t>
  </si>
  <si>
    <t>富源县电视台</t>
  </si>
  <si>
    <t>电视广播</t>
  </si>
  <si>
    <t>行政事业单位离退休</t>
  </si>
  <si>
    <t>事业单位离退休</t>
  </si>
  <si>
    <t>机关事业单位基本养老保险缴费支出</t>
  </si>
  <si>
    <t>机关事业单位职业年金缴费支出</t>
  </si>
  <si>
    <t>事业单位医疗</t>
  </si>
  <si>
    <t>公务员医疗补助</t>
  </si>
  <si>
    <t>其他行政事业单位医疗</t>
  </si>
  <si>
    <t>住房改革支出</t>
  </si>
  <si>
    <t>住房公积金</t>
  </si>
  <si>
    <t>6-6 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</si>
  <si>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</si>
  <si>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</si>
  <si>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</si>
  <si>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</si>
  <si>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</si>
  <si>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</si>
  <si>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</si>
  <si>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</si>
  <si>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</si>
  <si>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</si>
  <si>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</si>
  <si>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</si>
  <si>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</si>
  <si>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</si>
  <si>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</si>
  <si>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</si>
  <si>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</si>
  <si>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</si>
  <si>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</si>
  <si>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 xml:space="preserve">
</t>
  </si>
  <si>
    <t/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</si>
  <si>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</si>
  <si>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</si>
  <si>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</si>
  <si>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</si>
  <si>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</si>
  <si>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</si>
  <si>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</si>
  <si>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</si>
  <si>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</si>
  <si>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</si>
  <si>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</si>
  <si>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</si>
  <si>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</si>
  <si>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</si>
  <si>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</si>
  <si>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</si>
  <si>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</si>
  <si>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</si>
  <si>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</si>
  <si>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</si>
  <si>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</si>
  <si>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</si>
  <si>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</si>
  <si>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</si>
  <si>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</si>
  <si>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</si>
  <si>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</si>
  <si>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</si>
  <si>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</si>
  <si>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</si>
  <si>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</si>
  <si>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</si>
  <si>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</si>
  <si>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</si>
  <si>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</si>
  <si>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</si>
  <si>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</si>
  <si>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</si>
  <si>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</si>
  <si>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</si>
  <si>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</si>
  <si>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</si>
  <si>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</si>
  <si>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</si>
  <si>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</si>
  <si>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</si>
  <si>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</si>
  <si>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</si>
  <si>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</si>
  <si>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</si>
  <si>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</si>
  <si>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</si>
  <si>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</si>
  <si>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</si>
  <si>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</si>
  <si>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</si>
  <si>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</si>
  <si>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</si>
  <si>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</si>
  <si>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</si>
  <si>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</si>
  <si>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</si>
  <si>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</si>
  <si>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</si>
  <si>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</si>
  <si>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</si>
  <si>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</si>
  <si>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</si>
  <si>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</si>
  <si>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</si>
  <si>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</si>
  <si>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</si>
  <si>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</si>
  <si>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</si>
  <si>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</si>
  <si>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</si>
  <si>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</si>
  <si>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</si>
  <si>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</si>
  <si>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6-7  部门政府性基金预算支出情况表</t>
  </si>
  <si>
    <t>功能科目</t>
  </si>
  <si>
    <t>政府性基金预算支出</t>
  </si>
  <si>
    <t>科目名称</t>
  </si>
  <si>
    <t>支出总计</t>
  </si>
  <si>
    <t>07</t>
  </si>
  <si>
    <t xml:space="preserve">  国家电影事业发展专项资金安排的支出</t>
  </si>
  <si>
    <t xml:space="preserve">    资助影院建设</t>
  </si>
  <si>
    <t>6-8  财政拨款支出明细表（按经济科目分类）</t>
  </si>
  <si>
    <t>政府预算支出经济分类科目</t>
  </si>
  <si>
    <t>部门预算支出经济分类科目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</si>
  <si>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</si>
  <si>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</si>
  <si>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</si>
  <si>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</si>
  <si>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</si>
  <si>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</si>
  <si>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</si>
  <si>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</si>
  <si>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</si>
  <si>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</si>
  <si>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</si>
  <si>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</si>
  <si>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</si>
  <si>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</si>
  <si>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</si>
  <si>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</si>
  <si>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</si>
  <si>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</si>
  <si>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</si>
  <si>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</si>
  <si>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</si>
  <si>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</si>
  <si>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</si>
  <si>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</si>
  <si>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</si>
  <si>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</si>
  <si>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</si>
  <si>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</si>
  <si>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</si>
  <si>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</si>
  <si>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</si>
  <si>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</si>
  <si>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</si>
  <si>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</si>
  <si>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</si>
  <si>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</si>
  <si>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</si>
  <si>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</si>
  <si>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</si>
  <si>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</si>
  <si>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</si>
  <si>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</si>
  <si>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</si>
  <si>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</si>
  <si>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</si>
  <si>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</si>
  <si>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</si>
  <si>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</si>
  <si>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</si>
  <si>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</si>
  <si>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</si>
  <si>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</si>
  <si>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</si>
  <si>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</si>
  <si>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</si>
  <si>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</si>
  <si>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</si>
  <si>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</si>
  <si>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</si>
  <si>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</si>
  <si>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</si>
  <si>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</si>
  <si>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</si>
  <si>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</si>
  <si>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</si>
  <si>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</si>
  <si>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</si>
  <si>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</si>
  <si>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</si>
  <si>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</si>
  <si>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</si>
  <si>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</si>
  <si>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</si>
  <si>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</si>
  <si>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</si>
  <si>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</si>
  <si>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</si>
  <si>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</si>
  <si>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</si>
  <si>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</si>
  <si>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</si>
  <si>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</si>
  <si>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</si>
  <si>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</si>
  <si>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</si>
  <si>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</si>
  <si>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</si>
  <si>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</si>
  <si>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</si>
  <si>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</si>
  <si>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</si>
  <si>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</si>
  <si>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</si>
  <si>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</si>
  <si>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</si>
  <si>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</si>
  <si>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</si>
  <si>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</si>
  <si>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</si>
  <si>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</si>
  <si>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</si>
  <si>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</si>
  <si>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</si>
  <si>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</si>
  <si>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</si>
  <si>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</si>
  <si>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</si>
  <si>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</si>
  <si>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</si>
  <si>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</si>
  <si>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</si>
  <si>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</si>
  <si>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</si>
  <si>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</si>
  <si>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</si>
  <si>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</si>
  <si>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</si>
  <si>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</si>
  <si>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</si>
  <si>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</si>
  <si>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</si>
  <si>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</si>
  <si>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</si>
  <si>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</si>
  <si>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</si>
  <si>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</si>
  <si>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</si>
  <si>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</si>
  <si>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</si>
  <si>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</si>
  <si>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</si>
  <si>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</si>
  <si>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</si>
  <si>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</si>
  <si>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</si>
  <si>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</si>
  <si>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</si>
  <si>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</si>
  <si>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</si>
  <si>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</si>
  <si>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</si>
  <si>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</si>
  <si>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</si>
  <si>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</si>
  <si>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</si>
  <si>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</si>
  <si>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</si>
  <si>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</si>
  <si>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</si>
  <si>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</si>
  <si>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 部门一般公共预算“三公”经费支出情况表</t>
  </si>
  <si>
    <t>部门：富源县文化体育广播电视旅游局（汇总）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</si>
  <si>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</si>
  <si>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</si>
  <si>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</si>
  <si>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</si>
  <si>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</si>
  <si>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</si>
  <si>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</si>
  <si>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</si>
  <si>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</si>
  <si>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</si>
  <si>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</si>
  <si>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r>
      <rPr>
        <sz val="12"/>
        <rFont val="宋体"/>
        <charset val="134"/>
        <scheme val="minor"/>
      </rPr>
  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</t>
    </r>
    <r>
      <rPr>
        <sz val="12"/>
        <color rgb="FFFF0000"/>
        <rFont val="宋体"/>
        <charset val="134"/>
        <scheme val="minor"/>
      </rPr>
      <t>加强廉政建设，厉行节约，严格执行“三公经费”总体逐年下降的规定，本部门年人均公用经费预算标准减半，从上年的0.9万元下降到0.45万元。</t>
    </r>
  </si>
  <si>
    <t>6-10 县级项目支出绩效目标表（本次下达）</t>
  </si>
  <si>
    <t>此项内容无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</si>
  <si>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</si>
  <si>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</si>
  <si>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</si>
  <si>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</si>
  <si>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</si>
  <si>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</si>
  <si>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</si>
  <si>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</si>
  <si>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</si>
  <si>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省本级二级项目1</t>
  </si>
  <si>
    <t>省本级二级项目2</t>
  </si>
  <si>
    <t>6-11 县级项目支出绩效目标表（另文下达）</t>
  </si>
  <si>
    <t>6-12  对下绩效目标表</t>
  </si>
  <si>
    <t>2018年电影事业发展专项基金</t>
  </si>
  <si>
    <t>富源县乡村数字电影院建设</t>
  </si>
  <si>
    <t>绩效指标</t>
  </si>
  <si>
    <t>数量指标</t>
  </si>
  <si>
    <t>数字电影放映厅</t>
  </si>
  <si>
    <t>曲财教[2018]62号</t>
  </si>
  <si>
    <t>政府性基金上年结转项目支出20万元</t>
  </si>
  <si>
    <t>省对下二级项目2</t>
  </si>
  <si>
    <t>6-13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</si>
  <si>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</si>
  <si>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</si>
  <si>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</si>
  <si>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</si>
  <si>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</si>
  <si>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</si>
  <si>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</si>
  <si>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</si>
  <si>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</si>
  <si>
    <t>政府集中采购目录限额（20万元）以下</t>
  </si>
  <si>
    <t>应用软件</t>
  </si>
  <si>
    <t xml:space="preserve">    部门或系统专用软件、信息管理系统的开发推广、运行维护、网络系统集成</t>
  </si>
  <si>
    <t>套</t>
  </si>
  <si>
    <t>政府集中采购机构目录限额（20万元）以下</t>
  </si>
  <si>
    <t>文印设备</t>
  </si>
  <si>
    <t>激光打印机</t>
  </si>
  <si>
    <t>集中采购机构采购项目</t>
  </si>
  <si>
    <t>机动车保险服务</t>
  </si>
  <si>
    <t xml:space="preserve">    财政性资金支付的保险</t>
  </si>
  <si>
    <t>辆</t>
  </si>
</sst>
</file>

<file path=xl/styles.xml><?xml version="1.0" encoding="utf-8"?>
<styleSheet xmlns="http://schemas.openxmlformats.org/spreadsheetml/2006/main">
  <numFmts count="10">
    <numFmt numFmtId="176" formatCode="0.00_ "/>
    <numFmt numFmtId="177" formatCode="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8" formatCode="[$-10804]#,##0.00;\-#,##0.00;\ "/>
    <numFmt numFmtId="179" formatCode="[$-10804]#,##0.00#;\(\-#,##0.00#\);\ "/>
    <numFmt numFmtId="180" formatCode="#,##0.00_ ;[Red]\-#,##0.00\ "/>
    <numFmt numFmtId="181" formatCode="#,##0.00_ "/>
  </numFmts>
  <fonts count="52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6"/>
      <name val="方正小标宋简体"/>
      <charset val="134"/>
    </font>
    <font>
      <sz val="11"/>
      <color indexed="8"/>
      <name val="宋体"/>
      <charset val="134"/>
    </font>
    <font>
      <sz val="9"/>
      <color indexed="8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5"/>
      <color theme="1"/>
      <name val="黑体"/>
      <charset val="134"/>
    </font>
    <font>
      <sz val="12"/>
      <color indexed="8"/>
      <name val="宋体"/>
      <charset val="134"/>
    </font>
    <font>
      <sz val="12"/>
      <color rgb="FFFF0000"/>
      <name val="宋体"/>
      <charset val="134"/>
    </font>
    <font>
      <sz val="18"/>
      <color indexed="8"/>
      <name val="方正小标宋简体"/>
      <charset val="134"/>
    </font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b/>
      <sz val="12"/>
      <color indexed="8"/>
      <name val="宋体"/>
      <charset val="134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b/>
      <sz val="11"/>
      <color indexed="8"/>
      <name val="宋体"/>
      <charset val="134"/>
    </font>
    <font>
      <b/>
      <sz val="11"/>
      <name val="宋体"/>
      <charset val="134"/>
    </font>
    <font>
      <b/>
      <sz val="10"/>
      <color indexed="8"/>
      <name val="宋体"/>
      <charset val="134"/>
    </font>
    <font>
      <b/>
      <sz val="10"/>
      <color rgb="FFC00000"/>
      <name val="宋体"/>
      <charset val="134"/>
    </font>
    <font>
      <sz val="10"/>
      <color rgb="FFFF0000"/>
      <name val="宋体"/>
      <charset val="134"/>
    </font>
    <font>
      <b/>
      <sz val="12"/>
      <name val="宋体"/>
      <charset val="134"/>
    </font>
    <font>
      <sz val="10"/>
      <name val="Arial"/>
      <charset val="134"/>
    </font>
    <font>
      <sz val="10"/>
      <color rgb="FFC00000"/>
      <name val="宋体"/>
      <charset val="134"/>
    </font>
    <font>
      <sz val="10"/>
      <color rgb="FFFF0000"/>
      <name val="宋体"/>
      <charset val="134"/>
      <scheme val="minor"/>
    </font>
    <font>
      <sz val="9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color rgb="FFFF0000"/>
      <name val="宋体"/>
      <charset val="134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1"/>
        <bgColor indexed="64"/>
      </patternFill>
    </fill>
    <fill>
      <patternFill patternType="solid">
        <fgColor theme="6" tint="0.8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9" fillId="25" borderId="3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7" fillId="0" borderId="0"/>
    <xf numFmtId="41" fontId="0" fillId="0" borderId="0" applyFont="0" applyFill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10" borderId="31" applyNumberFormat="0" applyFont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8" fillId="0" borderId="33" applyNumberFormat="0" applyFill="0" applyAlignment="0" applyProtection="0">
      <alignment vertical="center"/>
    </xf>
    <xf numFmtId="0" fontId="33" fillId="0" borderId="33" applyNumberFormat="0" applyFill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43" fillId="0" borderId="36" applyNumberFormat="0" applyFill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1" fillId="3" borderId="32" applyNumberFormat="0" applyAlignment="0" applyProtection="0">
      <alignment vertical="center"/>
    </xf>
    <xf numFmtId="0" fontId="49" fillId="3" borderId="34" applyNumberFormat="0" applyAlignment="0" applyProtection="0">
      <alignment vertical="center"/>
    </xf>
    <xf numFmtId="0" fontId="50" fillId="33" borderId="38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45" fillId="0" borderId="35" applyNumberFormat="0" applyFill="0" applyAlignment="0" applyProtection="0">
      <alignment vertical="center"/>
    </xf>
    <xf numFmtId="0" fontId="47" fillId="0" borderId="37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2" fillId="28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25" fillId="0" borderId="0"/>
    <xf numFmtId="0" fontId="37" fillId="0" borderId="0">
      <alignment vertical="center"/>
    </xf>
    <xf numFmtId="0" fontId="1" fillId="0" borderId="0"/>
  </cellStyleXfs>
  <cellXfs count="296">
    <xf numFmtId="0" fontId="0" fillId="0" borderId="0" xfId="0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/>
    <xf numFmtId="0" fontId="3" fillId="2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3" borderId="7" xfId="0" applyNumberFormat="1" applyFont="1" applyFill="1" applyBorder="1" applyAlignment="1" applyProtection="1">
      <alignment vertical="center" wrapText="1" readingOrder="1"/>
      <protection locked="0"/>
    </xf>
    <xf numFmtId="0" fontId="5" fillId="0" borderId="7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0" borderId="7" xfId="0" applyNumberFormat="1" applyFont="1" applyFill="1" applyBorder="1" applyAlignment="1" applyProtection="1">
      <alignment horizontal="left" vertical="center" wrapText="1" readingOrder="1"/>
      <protection locked="0"/>
    </xf>
    <xf numFmtId="178" fontId="4" fillId="0" borderId="7" xfId="0" applyNumberFormat="1" applyFont="1" applyFill="1" applyBorder="1" applyAlignment="1" applyProtection="1">
      <alignment horizontal="right" vertical="center" wrapText="1" readingOrder="1"/>
      <protection locked="0"/>
    </xf>
    <xf numFmtId="177" fontId="4" fillId="0" borderId="7" xfId="0" applyNumberFormat="1" applyFont="1" applyFill="1" applyBorder="1" applyAlignment="1" applyProtection="1">
      <alignment horizontal="right" vertical="center" wrapText="1" readingOrder="1"/>
      <protection locked="0"/>
    </xf>
    <xf numFmtId="176" fontId="1" fillId="0" borderId="1" xfId="0" applyNumberFormat="1" applyFont="1" applyFill="1" applyBorder="1" applyAlignment="1">
      <alignment horizontal="center"/>
    </xf>
    <xf numFmtId="176" fontId="4" fillId="0" borderId="7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1" xfId="0" applyFont="1" applyFill="1" applyBorder="1" applyAlignment="1"/>
    <xf numFmtId="0" fontId="1" fillId="0" borderId="8" xfId="0" applyFont="1" applyFill="1" applyBorder="1" applyAlignment="1"/>
    <xf numFmtId="0" fontId="6" fillId="0" borderId="0" xfId="0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7" fillId="0" borderId="1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176" fontId="7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8" fillId="0" borderId="0" xfId="0" applyFont="1"/>
    <xf numFmtId="0" fontId="0" fillId="0" borderId="0" xfId="0" applyFont="1"/>
    <xf numFmtId="0" fontId="9" fillId="0" borderId="0" xfId="0" applyFont="1" applyAlignment="1">
      <alignment horizontal="justify"/>
    </xf>
    <xf numFmtId="0" fontId="10" fillId="0" borderId="1" xfId="52" applyFont="1" applyFill="1" applyBorder="1" applyAlignment="1">
      <alignment horizontal="center" vertical="center" wrapText="1"/>
    </xf>
    <xf numFmtId="0" fontId="2" fillId="0" borderId="1" xfId="52" applyFont="1" applyFill="1" applyBorder="1" applyAlignment="1">
      <alignment vertical="center" wrapText="1"/>
    </xf>
    <xf numFmtId="0" fontId="10" fillId="0" borderId="1" xfId="52" applyFont="1" applyFill="1" applyBorder="1" applyAlignment="1">
      <alignment vertical="center" wrapText="1"/>
    </xf>
    <xf numFmtId="0" fontId="2" fillId="0" borderId="1" xfId="52" applyFont="1" applyFill="1" applyBorder="1" applyAlignment="1">
      <alignment horizontal="left" vertical="center" wrapText="1" indent="1"/>
    </xf>
    <xf numFmtId="0" fontId="10" fillId="0" borderId="1" xfId="52" applyFont="1" applyFill="1" applyBorder="1" applyAlignment="1">
      <alignment horizontal="left" vertical="center" wrapText="1" indent="1"/>
    </xf>
    <xf numFmtId="0" fontId="5" fillId="0" borderId="1" xfId="52" applyFont="1" applyFill="1" applyBorder="1" applyAlignment="1">
      <alignment horizontal="center" vertical="center" wrapText="1"/>
    </xf>
    <xf numFmtId="0" fontId="11" fillId="0" borderId="1" xfId="52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12" fillId="0" borderId="0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14" fillId="0" borderId="13" xfId="0" applyFont="1" applyFill="1" applyBorder="1" applyAlignment="1">
      <alignment horizontal="right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vertical="center"/>
    </xf>
    <xf numFmtId="9" fontId="13" fillId="0" borderId="1" xfId="0" applyNumberFormat="1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10" fontId="13" fillId="0" borderId="1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/>
    <xf numFmtId="0" fontId="19" fillId="0" borderId="8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/>
    </xf>
    <xf numFmtId="49" fontId="19" fillId="0" borderId="1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/>
    </xf>
    <xf numFmtId="49" fontId="19" fillId="0" borderId="1" xfId="0" applyNumberFormat="1" applyFont="1" applyFill="1" applyBorder="1" applyAlignment="1" applyProtection="1">
      <alignment horizontal="center" vertical="center"/>
    </xf>
    <xf numFmtId="0" fontId="19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20" fillId="0" borderId="1" xfId="51" applyNumberFormat="1" applyFont="1" applyFill="1" applyBorder="1" applyAlignment="1">
      <alignment horizontal="center" vertical="center"/>
    </xf>
    <xf numFmtId="49" fontId="7" fillId="0" borderId="1" xfId="51" applyNumberFormat="1" applyFont="1" applyFill="1" applyBorder="1" applyAlignment="1">
      <alignment horizontal="center" vertical="center"/>
    </xf>
    <xf numFmtId="49" fontId="20" fillId="0" borderId="1" xfId="51" applyNumberFormat="1" applyFont="1" applyFill="1" applyBorder="1" applyAlignment="1">
      <alignment vertical="center"/>
    </xf>
    <xf numFmtId="178" fontId="2" fillId="0" borderId="16" xfId="0" applyNumberFormat="1" applyFont="1" applyFill="1" applyBorder="1" applyAlignment="1" applyProtection="1">
      <alignment vertical="center" wrapText="1" readingOrder="1"/>
      <protection locked="0"/>
    </xf>
    <xf numFmtId="49" fontId="7" fillId="0" borderId="1" xfId="51" applyNumberFormat="1" applyFont="1" applyFill="1" applyBorder="1" applyAlignment="1">
      <alignment vertical="center"/>
    </xf>
    <xf numFmtId="178" fontId="2" fillId="0" borderId="16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16" xfId="0" applyNumberFormat="1" applyFont="1" applyFill="1" applyBorder="1" applyAlignment="1" applyProtection="1">
      <alignment vertical="center" wrapText="1" readingOrder="1"/>
      <protection locked="0"/>
    </xf>
    <xf numFmtId="176" fontId="1" fillId="0" borderId="1" xfId="0" applyNumberFormat="1" applyFont="1" applyFill="1" applyBorder="1" applyAlignment="1"/>
    <xf numFmtId="176" fontId="2" fillId="0" borderId="16" xfId="0" applyNumberFormat="1" applyFont="1" applyFill="1" applyBorder="1" applyAlignment="1" applyProtection="1">
      <alignment vertical="center" wrapText="1" readingOrder="1"/>
      <protection locked="0"/>
    </xf>
    <xf numFmtId="176" fontId="1" fillId="0" borderId="1" xfId="0" applyNumberFormat="1" applyFont="1" applyFill="1" applyBorder="1" applyAlignment="1">
      <alignment horizontal="right"/>
    </xf>
    <xf numFmtId="176" fontId="2" fillId="0" borderId="17" xfId="0" applyNumberFormat="1" applyFont="1" applyFill="1" applyBorder="1" applyAlignment="1" applyProtection="1">
      <alignment vertical="center" wrapText="1" readingOrder="1"/>
      <protection locked="0"/>
    </xf>
    <xf numFmtId="176" fontId="8" fillId="0" borderId="1" xfId="0" applyNumberFormat="1" applyFont="1" applyBorder="1"/>
    <xf numFmtId="176" fontId="2" fillId="0" borderId="1" xfId="0" applyNumberFormat="1" applyFont="1" applyFill="1" applyBorder="1" applyAlignment="1" applyProtection="1">
      <alignment vertical="center" wrapText="1" readingOrder="1"/>
      <protection locked="0"/>
    </xf>
    <xf numFmtId="49" fontId="7" fillId="0" borderId="1" xfId="0" applyNumberFormat="1" applyFont="1" applyFill="1" applyBorder="1" applyAlignment="1"/>
    <xf numFmtId="0" fontId="21" fillId="0" borderId="18" xfId="0" applyNumberFormat="1" applyFont="1" applyFill="1" applyBorder="1" applyAlignment="1" applyProtection="1">
      <alignment horizontal="center" vertical="center" wrapText="1" readingOrder="1"/>
      <protection locked="0"/>
    </xf>
    <xf numFmtId="178" fontId="21" fillId="0" borderId="16" xfId="0" applyNumberFormat="1" applyFont="1" applyFill="1" applyBorder="1" applyAlignment="1" applyProtection="1">
      <alignment horizontal="right" vertical="center" wrapText="1" readingOrder="1"/>
      <protection locked="0"/>
    </xf>
    <xf numFmtId="49" fontId="20" fillId="0" borderId="1" xfId="0" applyNumberFormat="1" applyFont="1" applyFill="1" applyBorder="1" applyAlignment="1"/>
    <xf numFmtId="176" fontId="6" fillId="0" borderId="1" xfId="0" applyNumberFormat="1" applyFont="1" applyFill="1" applyBorder="1" applyAlignment="1"/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>
      <alignment horizontal="center"/>
    </xf>
    <xf numFmtId="176" fontId="7" fillId="0" borderId="1" xfId="0" applyNumberFormat="1" applyFont="1" applyFill="1" applyBorder="1" applyAlignment="1"/>
    <xf numFmtId="0" fontId="7" fillId="0" borderId="1" xfId="0" applyFont="1" applyFill="1" applyBorder="1" applyAlignment="1"/>
    <xf numFmtId="0" fontId="4" fillId="4" borderId="7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0" borderId="0" xfId="5" applyFont="1" applyFill="1" applyAlignment="1">
      <alignment horizontal="center" wrapText="1"/>
    </xf>
    <xf numFmtId="0" fontId="1" fillId="0" borderId="0" xfId="5" applyFont="1" applyFill="1" applyAlignment="1">
      <alignment wrapText="1"/>
    </xf>
    <xf numFmtId="0" fontId="1" fillId="0" borderId="0" xfId="5" applyFont="1" applyFill="1"/>
    <xf numFmtId="0" fontId="1" fillId="0" borderId="0" xfId="51" applyFont="1" applyFill="1" applyBorder="1" applyAlignment="1"/>
    <xf numFmtId="0" fontId="6" fillId="0" borderId="19" xfId="5" applyFont="1" applyFill="1" applyBorder="1" applyAlignment="1">
      <alignment horizontal="center" vertical="center" wrapText="1"/>
    </xf>
    <xf numFmtId="0" fontId="6" fillId="0" borderId="11" xfId="5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6" fillId="0" borderId="20" xfId="5" applyFont="1" applyFill="1" applyBorder="1" applyAlignment="1">
      <alignment horizontal="center" vertical="center" wrapText="1"/>
    </xf>
    <xf numFmtId="0" fontId="6" fillId="0" borderId="21" xfId="5" applyFont="1" applyFill="1" applyBorder="1" applyAlignment="1">
      <alignment horizontal="center" vertical="center" wrapText="1"/>
    </xf>
    <xf numFmtId="0" fontId="6" fillId="0" borderId="22" xfId="5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</xf>
    <xf numFmtId="0" fontId="6" fillId="0" borderId="2" xfId="5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6" fillId="0" borderId="5" xfId="5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5" applyFont="1" applyFill="1" applyBorder="1" applyAlignment="1">
      <alignment horizontal="center" vertical="center" wrapText="1"/>
    </xf>
    <xf numFmtId="0" fontId="1" fillId="0" borderId="8" xfId="5" applyFont="1" applyFill="1" applyBorder="1" applyAlignment="1">
      <alignment horizontal="center" vertical="center" wrapText="1"/>
    </xf>
    <xf numFmtId="0" fontId="6" fillId="0" borderId="8" xfId="5" applyFont="1" applyFill="1" applyBorder="1" applyAlignment="1">
      <alignment horizontal="center" vertical="center" wrapText="1"/>
    </xf>
    <xf numFmtId="0" fontId="22" fillId="0" borderId="14" xfId="5" applyFont="1" applyFill="1" applyBorder="1" applyAlignment="1">
      <alignment horizontal="center" vertical="center" wrapText="1"/>
    </xf>
    <xf numFmtId="0" fontId="22" fillId="0" borderId="14" xfId="5" applyFont="1" applyFill="1" applyBorder="1" applyAlignment="1">
      <alignment horizontal="center" vertical="center"/>
    </xf>
    <xf numFmtId="176" fontId="22" fillId="0" borderId="1" xfId="5" applyNumberFormat="1" applyFont="1" applyFill="1" applyBorder="1" applyAlignment="1">
      <alignment horizontal="right" vertical="center" wrapText="1"/>
    </xf>
    <xf numFmtId="176" fontId="22" fillId="0" borderId="8" xfId="5" applyNumberFormat="1" applyFont="1" applyFill="1" applyBorder="1" applyAlignment="1">
      <alignment horizontal="right" vertical="center" wrapText="1"/>
    </xf>
    <xf numFmtId="0" fontId="23" fillId="5" borderId="8" xfId="5" applyFont="1" applyFill="1" applyBorder="1" applyAlignment="1">
      <alignment horizontal="center" vertical="center" wrapText="1"/>
    </xf>
    <xf numFmtId="0" fontId="23" fillId="5" borderId="14" xfId="5" applyFont="1" applyFill="1" applyBorder="1" applyAlignment="1">
      <alignment horizontal="center" vertical="center" wrapText="1"/>
    </xf>
    <xf numFmtId="0" fontId="23" fillId="5" borderId="15" xfId="5" applyFont="1" applyFill="1" applyBorder="1" applyAlignment="1">
      <alignment horizontal="center" vertical="center" wrapText="1"/>
    </xf>
    <xf numFmtId="176" fontId="23" fillId="0" borderId="7" xfId="0" applyNumberFormat="1" applyFont="1" applyFill="1" applyBorder="1" applyAlignment="1" applyProtection="1">
      <alignment horizontal="right" vertical="center" wrapText="1" readingOrder="1"/>
      <protection locked="0"/>
    </xf>
    <xf numFmtId="176" fontId="23" fillId="0" borderId="1" xfId="5" applyNumberFormat="1" applyFont="1" applyFill="1" applyBorder="1" applyAlignment="1">
      <alignment horizontal="right" vertical="center" wrapText="1"/>
    </xf>
    <xf numFmtId="0" fontId="6" fillId="5" borderId="1" xfId="5" applyFont="1" applyFill="1" applyBorder="1" applyAlignment="1">
      <alignment horizontal="center" vertical="center"/>
    </xf>
    <xf numFmtId="49" fontId="1" fillId="5" borderId="1" xfId="5" applyNumberFormat="1" applyFont="1" applyFill="1" applyBorder="1" applyAlignment="1">
      <alignment horizontal="center" vertical="center"/>
    </xf>
    <xf numFmtId="0" fontId="6" fillId="5" borderId="8" xfId="5" applyFont="1" applyFill="1" applyBorder="1" applyAlignment="1">
      <alignment vertical="center"/>
    </xf>
    <xf numFmtId="176" fontId="1" fillId="0" borderId="1" xfId="5" applyNumberFormat="1" applyFont="1" applyFill="1" applyBorder="1" applyAlignment="1">
      <alignment horizontal="right"/>
    </xf>
    <xf numFmtId="176" fontId="2" fillId="0" borderId="7" xfId="0" applyNumberFormat="1" applyFont="1" applyFill="1" applyBorder="1" applyAlignment="1" applyProtection="1">
      <alignment horizontal="right" vertical="center" wrapText="1" readingOrder="1"/>
      <protection locked="0"/>
    </xf>
    <xf numFmtId="0" fontId="1" fillId="5" borderId="1" xfId="5" applyFont="1" applyFill="1" applyBorder="1" applyAlignment="1">
      <alignment horizontal="center" vertical="center"/>
    </xf>
    <xf numFmtId="0" fontId="1" fillId="5" borderId="8" xfId="5" applyFont="1" applyFill="1" applyBorder="1" applyAlignment="1">
      <alignment vertical="center"/>
    </xf>
    <xf numFmtId="178" fontId="2" fillId="0" borderId="7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15" xfId="0" applyNumberFormat="1" applyFont="1" applyFill="1" applyBorder="1" applyAlignment="1" applyProtection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22" fillId="0" borderId="1" xfId="5" applyFont="1" applyFill="1" applyBorder="1" applyAlignment="1">
      <alignment horizontal="right" vertical="center" wrapText="1"/>
    </xf>
    <xf numFmtId="0" fontId="23" fillId="0" borderId="1" xfId="5" applyFont="1" applyFill="1" applyBorder="1" applyAlignment="1">
      <alignment horizontal="right" vertical="center" wrapText="1"/>
    </xf>
    <xf numFmtId="0" fontId="1" fillId="0" borderId="1" xfId="5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22" fillId="0" borderId="8" xfId="5" applyFont="1" applyFill="1" applyBorder="1" applyAlignment="1">
      <alignment horizontal="right" vertical="center" wrapText="1"/>
    </xf>
    <xf numFmtId="0" fontId="23" fillId="6" borderId="8" xfId="5" applyFont="1" applyFill="1" applyBorder="1" applyAlignment="1">
      <alignment horizontal="center" vertical="center" wrapText="1"/>
    </xf>
    <xf numFmtId="0" fontId="23" fillId="6" borderId="14" xfId="5" applyFont="1" applyFill="1" applyBorder="1" applyAlignment="1">
      <alignment horizontal="center" vertical="center" wrapText="1"/>
    </xf>
    <xf numFmtId="0" fontId="23" fillId="6" borderId="15" xfId="5" applyFont="1" applyFill="1" applyBorder="1" applyAlignment="1">
      <alignment horizontal="center" vertical="center" wrapText="1"/>
    </xf>
    <xf numFmtId="0" fontId="6" fillId="6" borderId="1" xfId="5" applyFont="1" applyFill="1" applyBorder="1" applyAlignment="1">
      <alignment horizontal="center" vertical="center"/>
    </xf>
    <xf numFmtId="49" fontId="1" fillId="6" borderId="1" xfId="5" applyNumberFormat="1" applyFont="1" applyFill="1" applyBorder="1" applyAlignment="1">
      <alignment horizontal="center" vertical="center"/>
    </xf>
    <xf numFmtId="0" fontId="6" fillId="6" borderId="8" xfId="5" applyFont="1" applyFill="1" applyBorder="1" applyAlignment="1">
      <alignment vertical="center"/>
    </xf>
    <xf numFmtId="0" fontId="1" fillId="6" borderId="1" xfId="5" applyFont="1" applyFill="1" applyBorder="1" applyAlignment="1">
      <alignment horizontal="center" vertical="center"/>
    </xf>
    <xf numFmtId="0" fontId="1" fillId="6" borderId="8" xfId="5" applyFont="1" applyFill="1" applyBorder="1" applyAlignment="1">
      <alignment vertical="center"/>
    </xf>
    <xf numFmtId="0" fontId="1" fillId="0" borderId="1" xfId="5" applyFont="1" applyFill="1" applyBorder="1" applyAlignment="1">
      <alignment horizontal="right" vertical="center" wrapText="1"/>
    </xf>
    <xf numFmtId="178" fontId="2" fillId="0" borderId="7" xfId="0" applyNumberFormat="1" applyFont="1" applyBorder="1" applyAlignment="1" applyProtection="1">
      <alignment horizontal="right" vertical="center" wrapText="1"/>
      <protection locked="0"/>
    </xf>
    <xf numFmtId="0" fontId="23" fillId="7" borderId="8" xfId="5" applyFont="1" applyFill="1" applyBorder="1" applyAlignment="1">
      <alignment horizontal="center" vertical="center" wrapText="1"/>
    </xf>
    <xf numFmtId="0" fontId="23" fillId="7" borderId="14" xfId="5" applyFont="1" applyFill="1" applyBorder="1" applyAlignment="1">
      <alignment horizontal="center" vertical="center" wrapText="1"/>
    </xf>
    <xf numFmtId="0" fontId="23" fillId="7" borderId="15" xfId="5" applyFont="1" applyFill="1" applyBorder="1" applyAlignment="1">
      <alignment horizontal="center" vertical="center" wrapText="1"/>
    </xf>
    <xf numFmtId="0" fontId="6" fillId="7" borderId="1" xfId="5" applyFont="1" applyFill="1" applyBorder="1" applyAlignment="1">
      <alignment horizontal="center" vertical="center"/>
    </xf>
    <xf numFmtId="49" fontId="1" fillId="7" borderId="1" xfId="5" applyNumberFormat="1" applyFont="1" applyFill="1" applyBorder="1" applyAlignment="1">
      <alignment horizontal="center" vertical="center"/>
    </xf>
    <xf numFmtId="0" fontId="6" fillId="7" borderId="8" xfId="5" applyFont="1" applyFill="1" applyBorder="1" applyAlignment="1">
      <alignment vertical="center"/>
    </xf>
    <xf numFmtId="0" fontId="1" fillId="7" borderId="1" xfId="5" applyFont="1" applyFill="1" applyBorder="1" applyAlignment="1">
      <alignment horizontal="center" vertical="center"/>
    </xf>
    <xf numFmtId="0" fontId="1" fillId="7" borderId="8" xfId="5" applyFont="1" applyFill="1" applyBorder="1" applyAlignment="1">
      <alignment vertical="center"/>
    </xf>
    <xf numFmtId="0" fontId="6" fillId="8" borderId="8" xfId="5" applyFont="1" applyFill="1" applyBorder="1" applyAlignment="1">
      <alignment horizontal="left" vertical="center" wrapText="1"/>
    </xf>
    <xf numFmtId="0" fontId="6" fillId="8" borderId="14" xfId="5" applyFont="1" applyFill="1" applyBorder="1" applyAlignment="1">
      <alignment horizontal="left" vertical="center" wrapText="1"/>
    </xf>
    <xf numFmtId="0" fontId="6" fillId="8" borderId="15" xfId="5" applyFont="1" applyFill="1" applyBorder="1" applyAlignment="1">
      <alignment horizontal="left" vertical="center" wrapText="1"/>
    </xf>
    <xf numFmtId="0" fontId="6" fillId="8" borderId="1" xfId="5" applyFont="1" applyFill="1" applyBorder="1" applyAlignment="1">
      <alignment horizontal="center" vertical="center"/>
    </xf>
    <xf numFmtId="49" fontId="1" fillId="8" borderId="1" xfId="5" applyNumberFormat="1" applyFont="1" applyFill="1" applyBorder="1" applyAlignment="1">
      <alignment horizontal="center" vertical="center"/>
    </xf>
    <xf numFmtId="0" fontId="6" fillId="8" borderId="8" xfId="5" applyFont="1" applyFill="1" applyBorder="1" applyAlignment="1">
      <alignment vertical="center"/>
    </xf>
    <xf numFmtId="0" fontId="1" fillId="8" borderId="1" xfId="5" applyFont="1" applyFill="1" applyBorder="1" applyAlignment="1">
      <alignment horizontal="center" vertical="center"/>
    </xf>
    <xf numFmtId="0" fontId="1" fillId="8" borderId="8" xfId="5" applyFont="1" applyFill="1" applyBorder="1" applyAlignment="1">
      <alignment vertical="center"/>
    </xf>
    <xf numFmtId="0" fontId="24" fillId="9" borderId="8" xfId="5" applyFont="1" applyFill="1" applyBorder="1" applyAlignment="1">
      <alignment horizontal="center" vertical="center" wrapText="1"/>
    </xf>
    <xf numFmtId="0" fontId="24" fillId="9" borderId="14" xfId="5" applyFont="1" applyFill="1" applyBorder="1" applyAlignment="1">
      <alignment horizontal="center" vertical="center" wrapText="1"/>
    </xf>
    <xf numFmtId="0" fontId="24" fillId="9" borderId="15" xfId="5" applyFont="1" applyFill="1" applyBorder="1" applyAlignment="1">
      <alignment horizontal="center" vertical="center" wrapText="1"/>
    </xf>
    <xf numFmtId="0" fontId="20" fillId="9" borderId="1" xfId="5" applyFont="1" applyFill="1" applyBorder="1" applyAlignment="1">
      <alignment horizontal="center" vertical="center"/>
    </xf>
    <xf numFmtId="49" fontId="7" fillId="9" borderId="1" xfId="5" applyNumberFormat="1" applyFont="1" applyFill="1" applyBorder="1" applyAlignment="1">
      <alignment horizontal="center" vertical="center"/>
    </xf>
    <xf numFmtId="0" fontId="20" fillId="9" borderId="8" xfId="5" applyFont="1" applyFill="1" applyBorder="1" applyAlignment="1">
      <alignment vertical="center"/>
    </xf>
    <xf numFmtId="0" fontId="7" fillId="9" borderId="1" xfId="5" applyFont="1" applyFill="1" applyBorder="1" applyAlignment="1">
      <alignment horizontal="center" vertical="center"/>
    </xf>
    <xf numFmtId="0" fontId="7" fillId="9" borderId="8" xfId="5" applyFont="1" applyFill="1" applyBorder="1" applyAlignment="1">
      <alignment vertical="center"/>
    </xf>
    <xf numFmtId="0" fontId="25" fillId="0" borderId="0" xfId="51" applyFont="1" applyFill="1" applyBorder="1" applyAlignment="1"/>
    <xf numFmtId="0" fontId="2" fillId="0" borderId="7" xfId="51" applyFont="1" applyFill="1" applyBorder="1" applyAlignment="1" applyProtection="1">
      <alignment horizontal="center" vertical="center" wrapText="1" readingOrder="1"/>
      <protection locked="0"/>
    </xf>
    <xf numFmtId="0" fontId="25" fillId="0" borderId="23" xfId="51" applyFont="1" applyFill="1" applyBorder="1" applyAlignment="1" applyProtection="1">
      <alignment vertical="top" wrapText="1"/>
      <protection locked="0"/>
    </xf>
    <xf numFmtId="0" fontId="25" fillId="0" borderId="24" xfId="51" applyFont="1" applyFill="1" applyBorder="1" applyAlignment="1" applyProtection="1">
      <alignment vertical="top" wrapText="1"/>
      <protection locked="0"/>
    </xf>
    <xf numFmtId="0" fontId="2" fillId="0" borderId="12" xfId="51" applyFont="1" applyFill="1" applyBorder="1" applyAlignment="1" applyProtection="1">
      <alignment horizontal="center" vertical="center" wrapText="1" readingOrder="1"/>
      <protection locked="0"/>
    </xf>
    <xf numFmtId="0" fontId="25" fillId="0" borderId="25" xfId="51" applyFont="1" applyFill="1" applyBorder="1" applyAlignment="1" applyProtection="1">
      <alignment vertical="top" wrapText="1"/>
      <protection locked="0"/>
    </xf>
    <xf numFmtId="0" fontId="25" fillId="0" borderId="17" xfId="51" applyFont="1" applyFill="1" applyBorder="1" applyAlignment="1" applyProtection="1">
      <alignment vertical="top" wrapText="1"/>
      <protection locked="0"/>
    </xf>
    <xf numFmtId="0" fontId="25" fillId="0" borderId="26" xfId="51" applyFont="1" applyFill="1" applyBorder="1" applyAlignment="1" applyProtection="1">
      <alignment vertical="top" wrapText="1"/>
      <protection locked="0"/>
    </xf>
    <xf numFmtId="0" fontId="2" fillId="0" borderId="4" xfId="51" applyFont="1" applyFill="1" applyBorder="1" applyAlignment="1" applyProtection="1">
      <alignment horizontal="center" vertical="center" wrapText="1" readingOrder="1"/>
      <protection locked="0"/>
    </xf>
    <xf numFmtId="0" fontId="25" fillId="0" borderId="16" xfId="51" applyFont="1" applyFill="1" applyBorder="1" applyAlignment="1" applyProtection="1">
      <alignment vertical="top" wrapText="1"/>
      <protection locked="0"/>
    </xf>
    <xf numFmtId="0" fontId="25" fillId="0" borderId="27" xfId="51" applyFont="1" applyFill="1" applyBorder="1" applyAlignment="1" applyProtection="1">
      <alignment vertical="top" wrapText="1"/>
      <protection locked="0"/>
    </xf>
    <xf numFmtId="0" fontId="25" fillId="0" borderId="28" xfId="51" applyFont="1" applyFill="1" applyBorder="1" applyAlignment="1" applyProtection="1">
      <alignment vertical="top" wrapText="1"/>
      <protection locked="0"/>
    </xf>
    <xf numFmtId="0" fontId="2" fillId="0" borderId="18" xfId="51" applyFont="1" applyFill="1" applyBorder="1" applyAlignment="1" applyProtection="1">
      <alignment horizontal="center" vertical="center" wrapText="1" readingOrder="1"/>
      <protection locked="0"/>
    </xf>
    <xf numFmtId="0" fontId="2" fillId="0" borderId="29" xfId="51" applyFont="1" applyFill="1" applyBorder="1" applyAlignment="1" applyProtection="1">
      <alignment horizontal="center" vertical="center" wrapText="1" readingOrder="1"/>
      <protection locked="0"/>
    </xf>
    <xf numFmtId="0" fontId="2" fillId="0" borderId="6" xfId="51" applyFont="1" applyFill="1" applyBorder="1" applyAlignment="1" applyProtection="1">
      <alignment horizontal="center" vertical="center" wrapText="1" readingOrder="1"/>
      <protection locked="0"/>
    </xf>
    <xf numFmtId="49" fontId="26" fillId="0" borderId="1" xfId="51" applyNumberFormat="1" applyFont="1" applyFill="1" applyBorder="1" applyAlignment="1" applyProtection="1">
      <alignment horizontal="center" vertical="top" wrapText="1" readingOrder="1"/>
      <protection locked="0"/>
    </xf>
    <xf numFmtId="0" fontId="26" fillId="0" borderId="1" xfId="51" applyFont="1" applyFill="1" applyBorder="1" applyAlignment="1" applyProtection="1">
      <alignment horizontal="center" vertical="center" wrapText="1" readingOrder="1"/>
      <protection locked="0"/>
    </xf>
    <xf numFmtId="176" fontId="26" fillId="0" borderId="7" xfId="0" applyNumberFormat="1" applyFont="1" applyFill="1" applyBorder="1" applyAlignment="1" applyProtection="1">
      <alignment horizontal="right" vertical="center" wrapText="1" readingOrder="1"/>
      <protection locked="0"/>
    </xf>
    <xf numFmtId="49" fontId="2" fillId="0" borderId="7" xfId="0" applyNumberFormat="1" applyFont="1" applyFill="1" applyBorder="1" applyAlignment="1" applyProtection="1">
      <alignment vertical="center" wrapText="1" readingOrder="1"/>
      <protection locked="0"/>
    </xf>
    <xf numFmtId="0" fontId="2" fillId="0" borderId="7" xfId="0" applyNumberFormat="1" applyFont="1" applyFill="1" applyBorder="1" applyAlignment="1" applyProtection="1">
      <alignment horizontal="left" vertical="center" wrapText="1" readingOrder="1"/>
      <protection locked="0"/>
    </xf>
    <xf numFmtId="176" fontId="8" fillId="0" borderId="1" xfId="0" applyNumberFormat="1" applyFont="1" applyBorder="1" applyAlignment="1">
      <alignment horizontal="right"/>
    </xf>
    <xf numFmtId="49" fontId="8" fillId="6" borderId="1" xfId="0" applyNumberFormat="1" applyFont="1" applyFill="1" applyBorder="1"/>
    <xf numFmtId="49" fontId="8" fillId="0" borderId="1" xfId="0" applyNumberFormat="1" applyFont="1" applyFill="1" applyBorder="1"/>
    <xf numFmtId="0" fontId="2" fillId="0" borderId="7" xfId="0" applyFont="1" applyFill="1" applyBorder="1" applyAlignment="1" applyProtection="1">
      <alignment horizontal="left" vertical="center" wrapText="1" readingOrder="1"/>
      <protection locked="0"/>
    </xf>
    <xf numFmtId="176" fontId="2" fillId="0" borderId="1" xfId="51" applyNumberFormat="1" applyFont="1" applyFill="1" applyBorder="1" applyAlignment="1" applyProtection="1">
      <alignment horizontal="right" vertical="center" wrapText="1" readingOrder="1"/>
      <protection locked="0"/>
    </xf>
    <xf numFmtId="176" fontId="8" fillId="0" borderId="1" xfId="0" applyNumberFormat="1" applyFont="1" applyBorder="1" applyAlignment="1">
      <alignment horizontal="right" vertical="center" readingOrder="1"/>
    </xf>
    <xf numFmtId="49" fontId="2" fillId="7" borderId="7" xfId="0" applyNumberFormat="1" applyFont="1" applyFill="1" applyBorder="1" applyAlignment="1" applyProtection="1">
      <alignment vertical="center" wrapText="1" readingOrder="1"/>
      <protection locked="0"/>
    </xf>
    <xf numFmtId="0" fontId="2" fillId="8" borderId="7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7" xfId="0" applyNumberFormat="1" applyFont="1" applyFill="1" applyBorder="1" applyAlignment="1" applyProtection="1">
      <alignment horizontal="center" vertical="center" wrapText="1" readingOrder="1"/>
      <protection locked="0"/>
    </xf>
    <xf numFmtId="176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1" xfId="0" applyNumberFormat="1" applyFont="1" applyFill="1" applyBorder="1" applyAlignment="1">
      <alignment horizontal="center"/>
    </xf>
    <xf numFmtId="176" fontId="8" fillId="0" borderId="1" xfId="0" applyNumberFormat="1" applyFont="1" applyBorder="1" applyAlignment="1">
      <alignment horizontal="right" vertical="center"/>
    </xf>
    <xf numFmtId="49" fontId="8" fillId="9" borderId="1" xfId="0" applyNumberFormat="1" applyFont="1" applyFill="1" applyBorder="1"/>
    <xf numFmtId="0" fontId="8" fillId="0" borderId="1" xfId="0" applyFont="1" applyFill="1" applyBorder="1" applyAlignment="1">
      <alignment wrapText="1"/>
    </xf>
    <xf numFmtId="49" fontId="23" fillId="5" borderId="1" xfId="51" applyNumberFormat="1" applyFont="1" applyFill="1" applyBorder="1" applyAlignment="1" applyProtection="1">
      <alignment horizontal="center" vertical="top" wrapText="1" readingOrder="1"/>
      <protection locked="0"/>
    </xf>
    <xf numFmtId="0" fontId="23" fillId="5" borderId="1" xfId="51" applyFont="1" applyFill="1" applyBorder="1" applyAlignment="1" applyProtection="1">
      <alignment horizontal="center" vertical="center" wrapText="1" readingOrder="1"/>
      <protection locked="0"/>
    </xf>
    <xf numFmtId="49" fontId="2" fillId="5" borderId="7" xfId="0" applyNumberFormat="1" applyFont="1" applyFill="1" applyBorder="1" applyAlignment="1" applyProtection="1">
      <alignment vertical="center" wrapText="1" readingOrder="1"/>
      <protection locked="0"/>
    </xf>
    <xf numFmtId="0" fontId="2" fillId="5" borderId="7" xfId="0" applyNumberFormat="1" applyFont="1" applyFill="1" applyBorder="1" applyAlignment="1" applyProtection="1">
      <alignment horizontal="left" vertical="center" wrapText="1" readingOrder="1"/>
      <protection locked="0"/>
    </xf>
    <xf numFmtId="0" fontId="25" fillId="0" borderId="29" xfId="51" applyFont="1" applyFill="1" applyBorder="1" applyAlignment="1" applyProtection="1">
      <alignment vertical="top" wrapText="1"/>
      <protection locked="0"/>
    </xf>
    <xf numFmtId="0" fontId="2" fillId="0" borderId="25" xfId="51" applyFont="1" applyFill="1" applyBorder="1" applyAlignment="1" applyProtection="1">
      <alignment horizontal="center" vertical="center" wrapText="1" readingOrder="1"/>
      <protection locked="0"/>
    </xf>
    <xf numFmtId="0" fontId="2" fillId="0" borderId="24" xfId="51" applyFont="1" applyFill="1" applyBorder="1" applyAlignment="1" applyProtection="1">
      <alignment horizontal="center" vertical="center" wrapText="1" readingOrder="1"/>
      <protection locked="0"/>
    </xf>
    <xf numFmtId="0" fontId="2" fillId="0" borderId="28" xfId="51" applyFont="1" applyFill="1" applyBorder="1" applyAlignment="1" applyProtection="1">
      <alignment horizontal="center" vertical="center" wrapText="1" readingOrder="1"/>
      <protection locked="0"/>
    </xf>
    <xf numFmtId="176" fontId="26" fillId="0" borderId="1" xfId="51" applyNumberFormat="1" applyFont="1" applyFill="1" applyBorder="1" applyAlignment="1" applyProtection="1">
      <alignment horizontal="right" vertical="center" wrapText="1" readingOrder="1"/>
      <protection locked="0"/>
    </xf>
    <xf numFmtId="176" fontId="23" fillId="0" borderId="1" xfId="51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30" xfId="51" applyFont="1" applyFill="1" applyBorder="1" applyAlignment="1" applyProtection="1">
      <alignment horizontal="center" vertical="center" wrapText="1" readingOrder="1"/>
      <protection locked="0"/>
    </xf>
    <xf numFmtId="0" fontId="2" fillId="0" borderId="16" xfId="51" applyFont="1" applyFill="1" applyBorder="1" applyAlignment="1" applyProtection="1">
      <alignment horizontal="center" vertical="center" wrapText="1" readingOrder="1"/>
      <protection locked="0"/>
    </xf>
    <xf numFmtId="0" fontId="2" fillId="0" borderId="0" xfId="51" applyFont="1" applyFill="1" applyBorder="1" applyAlignment="1" applyProtection="1">
      <alignment horizontal="right" vertical="center" wrapText="1" readingOrder="1"/>
      <protection locked="0"/>
    </xf>
    <xf numFmtId="176" fontId="0" fillId="0" borderId="1" xfId="0" applyNumberFormat="1" applyBorder="1"/>
    <xf numFmtId="49" fontId="23" fillId="6" borderId="1" xfId="51" applyNumberFormat="1" applyFont="1" applyFill="1" applyBorder="1" applyAlignment="1" applyProtection="1">
      <alignment horizontal="center" vertical="top" wrapText="1" readingOrder="1"/>
      <protection locked="0"/>
    </xf>
    <xf numFmtId="0" fontId="23" fillId="6" borderId="1" xfId="51" applyFont="1" applyFill="1" applyBorder="1" applyAlignment="1" applyProtection="1">
      <alignment horizontal="center" vertical="center" wrapText="1" readingOrder="1"/>
      <protection locked="0"/>
    </xf>
    <xf numFmtId="0" fontId="2" fillId="6" borderId="7" xfId="0" applyFont="1" applyFill="1" applyBorder="1" applyAlignment="1" applyProtection="1">
      <alignment horizontal="left" vertical="center" wrapText="1" readingOrder="1"/>
      <protection locked="0"/>
    </xf>
    <xf numFmtId="176" fontId="2" fillId="0" borderId="7" xfId="0" applyNumberFormat="1" applyFont="1" applyBorder="1" applyAlignment="1" applyProtection="1">
      <alignment horizontal="right" vertical="center" wrapText="1" readingOrder="1"/>
      <protection locked="0"/>
    </xf>
    <xf numFmtId="0" fontId="8" fillId="6" borderId="1" xfId="0" applyFont="1" applyFill="1" applyBorder="1"/>
    <xf numFmtId="49" fontId="8" fillId="6" borderId="2" xfId="0" applyNumberFormat="1" applyFont="1" applyFill="1" applyBorder="1"/>
    <xf numFmtId="0" fontId="2" fillId="6" borderId="12" xfId="0" applyFont="1" applyFill="1" applyBorder="1" applyAlignment="1" applyProtection="1">
      <alignment horizontal="left" vertical="center" wrapText="1" readingOrder="1"/>
      <protection locked="0"/>
    </xf>
    <xf numFmtId="49" fontId="23" fillId="0" borderId="1" xfId="51" applyNumberFormat="1" applyFont="1" applyFill="1" applyBorder="1" applyAlignment="1" applyProtection="1">
      <alignment horizontal="center" vertical="top" wrapText="1" readingOrder="1"/>
      <protection locked="0"/>
    </xf>
    <xf numFmtId="0" fontId="23" fillId="0" borderId="1" xfId="51" applyFont="1" applyFill="1" applyBorder="1" applyAlignment="1" applyProtection="1">
      <alignment horizontal="center" vertical="center" wrapText="1" readingOrder="1"/>
      <protection locked="0"/>
    </xf>
    <xf numFmtId="0" fontId="2" fillId="7" borderId="7" xfId="0" applyNumberFormat="1" applyFont="1" applyFill="1" applyBorder="1" applyAlignment="1" applyProtection="1">
      <alignment horizontal="left" vertical="center" wrapText="1" readingOrder="1"/>
      <protection locked="0"/>
    </xf>
    <xf numFmtId="49" fontId="2" fillId="7" borderId="12" xfId="0" applyNumberFormat="1" applyFont="1" applyFill="1" applyBorder="1" applyAlignment="1" applyProtection="1">
      <alignment vertical="center" wrapText="1" readingOrder="1"/>
      <protection locked="0"/>
    </xf>
    <xf numFmtId="0" fontId="2" fillId="7" borderId="12" xfId="0" applyNumberFormat="1" applyFont="1" applyFill="1" applyBorder="1" applyAlignment="1" applyProtection="1">
      <alignment horizontal="left" vertical="center" wrapText="1" readingOrder="1"/>
      <protection locked="0"/>
    </xf>
    <xf numFmtId="176" fontId="8" fillId="0" borderId="2" xfId="0" applyNumberFormat="1" applyFont="1" applyBorder="1" applyAlignment="1">
      <alignment horizontal="right"/>
    </xf>
    <xf numFmtId="49" fontId="2" fillId="7" borderId="1" xfId="0" applyNumberFormat="1" applyFont="1" applyFill="1" applyBorder="1" applyAlignment="1" applyProtection="1">
      <alignment vertical="center" wrapText="1" readingOrder="1"/>
      <protection locked="0"/>
    </xf>
    <xf numFmtId="0" fontId="2" fillId="7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23" fillId="8" borderId="2" xfId="51" applyFont="1" applyFill="1" applyBorder="1" applyAlignment="1" applyProtection="1">
      <alignment horizontal="center" vertical="center" wrapText="1" readingOrder="1"/>
      <protection locked="0"/>
    </xf>
    <xf numFmtId="0" fontId="27" fillId="8" borderId="0" xfId="0" applyFont="1" applyFill="1"/>
    <xf numFmtId="0" fontId="23" fillId="8" borderId="18" xfId="0" applyNumberFormat="1" applyFont="1" applyFill="1" applyBorder="1" applyAlignment="1" applyProtection="1">
      <alignment horizontal="center" vertical="center" wrapText="1" readingOrder="1"/>
      <protection locked="0"/>
    </xf>
    <xf numFmtId="176" fontId="27" fillId="0" borderId="1" xfId="0" applyNumberFormat="1" applyFont="1" applyFill="1" applyBorder="1" applyAlignment="1">
      <alignment horizontal="center"/>
    </xf>
    <xf numFmtId="0" fontId="2" fillId="8" borderId="7" xfId="0" applyNumberFormat="1" applyFont="1" applyFill="1" applyBorder="1" applyAlignment="1" applyProtection="1">
      <alignment horizontal="left" vertical="center" wrapText="1" readingOrder="1"/>
      <protection locked="0"/>
    </xf>
    <xf numFmtId="176" fontId="2" fillId="0" borderId="5" xfId="51" applyNumberFormat="1" applyFont="1" applyFill="1" applyBorder="1" applyAlignment="1" applyProtection="1">
      <alignment horizontal="center" vertical="center" wrapText="1"/>
      <protection locked="0"/>
    </xf>
    <xf numFmtId="0" fontId="2" fillId="8" borderId="18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8" borderId="0" xfId="0" applyFont="1" applyFill="1" applyAlignment="1">
      <alignment horizontal="center" vertical="center" readingOrder="1"/>
    </xf>
    <xf numFmtId="49" fontId="27" fillId="9" borderId="1" xfId="0" applyNumberFormat="1" applyFont="1" applyFill="1" applyBorder="1"/>
    <xf numFmtId="0" fontId="23" fillId="9" borderId="1" xfId="51" applyFont="1" applyFill="1" applyBorder="1" applyAlignment="1" applyProtection="1">
      <alignment horizontal="center" vertical="center" wrapText="1" readingOrder="1"/>
      <protection locked="0"/>
    </xf>
    <xf numFmtId="176" fontId="27" fillId="0" borderId="1" xfId="0" applyNumberFormat="1" applyFont="1" applyBorder="1"/>
    <xf numFmtId="0" fontId="8" fillId="9" borderId="1" xfId="0" applyFont="1" applyFill="1" applyBorder="1" applyAlignment="1">
      <alignment wrapText="1"/>
    </xf>
    <xf numFmtId="176" fontId="8" fillId="0" borderId="2" xfId="0" applyNumberFormat="1" applyFont="1" applyBorder="1"/>
    <xf numFmtId="176" fontId="28" fillId="0" borderId="1" xfId="51" applyNumberFormat="1" applyFont="1" applyFill="1" applyBorder="1" applyAlignment="1" applyProtection="1">
      <alignment horizontal="right" vertical="center" wrapText="1" readingOrder="1"/>
      <protection locked="0"/>
    </xf>
    <xf numFmtId="176" fontId="0" fillId="0" borderId="2" xfId="0" applyNumberFormat="1" applyBorder="1"/>
    <xf numFmtId="176" fontId="29" fillId="0" borderId="1" xfId="0" applyNumberFormat="1" applyFont="1" applyBorder="1"/>
    <xf numFmtId="176" fontId="2" fillId="0" borderId="5" xfId="51" applyNumberFormat="1" applyFont="1" applyFill="1" applyBorder="1" applyAlignment="1" applyProtection="1">
      <alignment horizontal="right" vertical="center" wrapText="1" readingOrder="1"/>
      <protection locked="0"/>
    </xf>
    <xf numFmtId="176" fontId="5" fillId="0" borderId="5" xfId="51" applyNumberFormat="1" applyFont="1" applyFill="1" applyBorder="1" applyAlignment="1" applyProtection="1">
      <alignment horizontal="right" vertical="center" wrapText="1" readingOrder="1"/>
      <protection locked="0"/>
    </xf>
    <xf numFmtId="176" fontId="8" fillId="0" borderId="0" xfId="0" applyNumberFormat="1" applyFont="1"/>
    <xf numFmtId="0" fontId="2" fillId="0" borderId="0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4" fillId="0" borderId="1" xfId="53" applyNumberFormat="1" applyFont="1" applyFill="1" applyBorder="1" applyAlignment="1" applyProtection="1">
      <alignment horizontal="center" vertical="center"/>
    </xf>
    <xf numFmtId="0" fontId="4" fillId="0" borderId="1" xfId="53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vertical="center"/>
    </xf>
    <xf numFmtId="179" fontId="4" fillId="0" borderId="7" xfId="0" applyNumberFormat="1" applyFont="1" applyFill="1" applyBorder="1" applyAlignment="1" applyProtection="1">
      <alignment horizontal="right" vertical="center" wrapText="1" readingOrder="1"/>
      <protection locked="0"/>
    </xf>
    <xf numFmtId="0" fontId="7" fillId="0" borderId="1" xfId="0" applyFont="1" applyFill="1" applyBorder="1" applyAlignment="1">
      <alignment vertical="center"/>
    </xf>
    <xf numFmtId="180" fontId="19" fillId="0" borderId="1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181" fontId="4" fillId="0" borderId="1" xfId="0" applyNumberFormat="1" applyFont="1" applyFill="1" applyBorder="1" applyAlignment="1" applyProtection="1">
      <alignment horizontal="right" vertical="center"/>
    </xf>
    <xf numFmtId="179" fontId="4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7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 applyProtection="1">
      <alignment horizontal="right" vertical="center" wrapText="1" readingOrder="1"/>
      <protection locked="0"/>
    </xf>
    <xf numFmtId="0" fontId="7" fillId="0" borderId="0" xfId="0" applyFont="1" applyFill="1" applyBorder="1" applyAlignment="1">
      <alignment vertical="center"/>
    </xf>
    <xf numFmtId="180" fontId="19" fillId="0" borderId="1" xfId="0" applyNumberFormat="1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>
      <alignment vertical="center"/>
    </xf>
    <xf numFmtId="0" fontId="3" fillId="2" borderId="0" xfId="0" applyFont="1" applyFill="1" applyAlignment="1">
      <alignment vertical="center" wrapText="1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30" fillId="0" borderId="1" xfId="53" applyNumberFormat="1" applyFont="1" applyFill="1" applyBorder="1" applyAlignment="1" applyProtection="1">
      <alignment vertical="center"/>
    </xf>
    <xf numFmtId="179" fontId="4" fillId="0" borderId="7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1" xfId="53" applyNumberFormat="1" applyFont="1" applyFill="1" applyBorder="1" applyAlignment="1" applyProtection="1">
      <alignment vertical="center"/>
    </xf>
    <xf numFmtId="181" fontId="4" fillId="0" borderId="1" xfId="0" applyNumberFormat="1" applyFont="1" applyFill="1" applyBorder="1" applyAlignment="1" applyProtection="1">
      <alignment horizontal="center" vertical="center"/>
    </xf>
    <xf numFmtId="0" fontId="30" fillId="0" borderId="1" xfId="0" applyNumberFormat="1" applyFont="1" applyFill="1" applyBorder="1" applyAlignment="1" applyProtection="1">
      <alignment vertical="center"/>
    </xf>
    <xf numFmtId="179" fontId="4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181" fontId="4" fillId="0" borderId="8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 readingOrder="1"/>
      <protection locked="0"/>
    </xf>
    <xf numFmtId="0" fontId="4" fillId="0" borderId="8" xfId="0" applyNumberFormat="1" applyFont="1" applyFill="1" applyBorder="1" applyAlignment="1" applyProtection="1">
      <alignment horizontal="center"/>
    </xf>
    <xf numFmtId="0" fontId="19" fillId="0" borderId="6" xfId="0" applyNumberFormat="1" applyFont="1" applyFill="1" applyBorder="1" applyAlignment="1" applyProtection="1">
      <alignment horizontal="center" vertical="center"/>
    </xf>
    <xf numFmtId="180" fontId="19" fillId="0" borderId="16" xfId="0" applyNumberFormat="1" applyFont="1" applyFill="1" applyBorder="1" applyAlignment="1" applyProtection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5" xfId="5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1"/>
  <sheetViews>
    <sheetView showGridLines="0" workbookViewId="0">
      <selection activeCell="B20" sqref="B20"/>
    </sheetView>
  </sheetViews>
  <sheetFormatPr defaultColWidth="8" defaultRowHeight="14.25" customHeight="1" outlineLevelCol="3"/>
  <cols>
    <col min="1" max="1" width="35.75" style="1" customWidth="1"/>
    <col min="2" max="2" width="23.875" style="1" customWidth="1"/>
    <col min="3" max="3" width="35.375" style="1" customWidth="1"/>
    <col min="4" max="4" width="22.5" style="1" customWidth="1"/>
    <col min="5" max="16384" width="8" style="1"/>
  </cols>
  <sheetData>
    <row r="1" ht="13.5" spans="1:3">
      <c r="A1" s="2"/>
      <c r="B1" s="2"/>
      <c r="C1" s="2"/>
    </row>
    <row r="2" ht="20.25" spans="1:4">
      <c r="A2" s="3" t="s">
        <v>0</v>
      </c>
      <c r="B2" s="3"/>
      <c r="C2" s="3"/>
      <c r="D2" s="3"/>
    </row>
    <row r="3" ht="19.5" customHeight="1" spans="1:4">
      <c r="A3" s="4" t="s">
        <v>1</v>
      </c>
      <c r="B3" s="268"/>
      <c r="C3" s="268"/>
      <c r="D3" s="28" t="s">
        <v>2</v>
      </c>
    </row>
    <row r="4" ht="19.5" customHeight="1" spans="1:4">
      <c r="A4" s="269" t="s">
        <v>3</v>
      </c>
      <c r="B4" s="269"/>
      <c r="C4" s="269" t="s">
        <v>4</v>
      </c>
      <c r="D4" s="269"/>
    </row>
    <row r="5" ht="19.5" customHeight="1" spans="1:4">
      <c r="A5" s="269" t="s">
        <v>5</v>
      </c>
      <c r="B5" s="269" t="s">
        <v>6</v>
      </c>
      <c r="C5" s="269" t="s">
        <v>7</v>
      </c>
      <c r="D5" s="269" t="s">
        <v>6</v>
      </c>
    </row>
    <row r="6" ht="19.5" customHeight="1" spans="1:4">
      <c r="A6" s="269"/>
      <c r="B6" s="269"/>
      <c r="C6" s="269"/>
      <c r="D6" s="269"/>
    </row>
    <row r="7" ht="17.25" customHeight="1" spans="1:4">
      <c r="A7" s="289" t="s">
        <v>8</v>
      </c>
      <c r="B7" s="286">
        <v>2284.74</v>
      </c>
      <c r="C7" s="275" t="s">
        <v>9</v>
      </c>
      <c r="D7" s="288"/>
    </row>
    <row r="8" ht="17.25" customHeight="1" spans="1:4">
      <c r="A8" s="271" t="s">
        <v>10</v>
      </c>
      <c r="B8" s="286">
        <v>0</v>
      </c>
      <c r="C8" s="275" t="s">
        <v>11</v>
      </c>
      <c r="D8" s="288"/>
    </row>
    <row r="9" ht="17.25" customHeight="1" spans="1:4">
      <c r="A9" s="271" t="s">
        <v>12</v>
      </c>
      <c r="B9" s="286">
        <v>0</v>
      </c>
      <c r="C9" s="275" t="s">
        <v>13</v>
      </c>
      <c r="D9" s="288"/>
    </row>
    <row r="10" ht="17.25" customHeight="1" spans="1:4">
      <c r="A10" s="271" t="s">
        <v>14</v>
      </c>
      <c r="B10" s="286">
        <v>0</v>
      </c>
      <c r="C10" s="275" t="s">
        <v>15</v>
      </c>
      <c r="D10" s="288"/>
    </row>
    <row r="11" ht="17.25" customHeight="1" spans="1:4">
      <c r="A11" s="271" t="s">
        <v>16</v>
      </c>
      <c r="B11" s="286">
        <v>0</v>
      </c>
      <c r="C11" s="275" t="s">
        <v>17</v>
      </c>
      <c r="D11" s="288"/>
    </row>
    <row r="12" ht="17.25" customHeight="1" spans="1:4">
      <c r="A12" s="271" t="s">
        <v>18</v>
      </c>
      <c r="B12" s="286">
        <v>0</v>
      </c>
      <c r="C12" s="275" t="s">
        <v>19</v>
      </c>
      <c r="D12" s="288"/>
    </row>
    <row r="13" ht="17.25" customHeight="1" spans="1:4">
      <c r="A13" s="271" t="s">
        <v>20</v>
      </c>
      <c r="B13" s="286">
        <v>25.93</v>
      </c>
      <c r="C13" s="275" t="s">
        <v>21</v>
      </c>
      <c r="D13" s="290">
        <v>1787.16</v>
      </c>
    </row>
    <row r="14" ht="17.25" customHeight="1" spans="1:4">
      <c r="A14" s="94"/>
      <c r="B14" s="288"/>
      <c r="C14" s="275" t="s">
        <v>22</v>
      </c>
      <c r="D14" s="290">
        <v>333.31</v>
      </c>
    </row>
    <row r="15" ht="17.25" customHeight="1" spans="1:4">
      <c r="A15" s="94"/>
      <c r="B15" s="288"/>
      <c r="C15" s="275" t="s">
        <v>23</v>
      </c>
      <c r="D15" s="290">
        <v>76.57</v>
      </c>
    </row>
    <row r="16" ht="17.25" customHeight="1" spans="1:4">
      <c r="A16" s="94"/>
      <c r="B16" s="288"/>
      <c r="C16" s="275" t="s">
        <v>24</v>
      </c>
      <c r="D16" s="29"/>
    </row>
    <row r="17" ht="17.25" customHeight="1" spans="1:4">
      <c r="A17" s="94"/>
      <c r="B17" s="291"/>
      <c r="C17" s="275" t="s">
        <v>25</v>
      </c>
      <c r="D17" s="292"/>
    </row>
    <row r="18" ht="17.25" customHeight="1" spans="1:4">
      <c r="A18" s="94"/>
      <c r="B18" s="293"/>
      <c r="C18" s="275" t="s">
        <v>26</v>
      </c>
      <c r="D18" s="292"/>
    </row>
    <row r="19" ht="17.25" customHeight="1" spans="1:4">
      <c r="A19" s="94"/>
      <c r="B19" s="293"/>
      <c r="C19" s="275" t="s">
        <v>27</v>
      </c>
      <c r="D19" s="292"/>
    </row>
    <row r="20" ht="17.25" customHeight="1" spans="1:4">
      <c r="A20" s="94"/>
      <c r="B20" s="293"/>
      <c r="C20" s="271" t="s">
        <v>28</v>
      </c>
      <c r="D20" s="292"/>
    </row>
    <row r="21" ht="17.25" customHeight="1" spans="1:4">
      <c r="A21" s="273"/>
      <c r="B21" s="293"/>
      <c r="C21" s="271" t="s">
        <v>29</v>
      </c>
      <c r="D21" s="292"/>
    </row>
    <row r="22" ht="17.25" customHeight="1" spans="1:4">
      <c r="A22" s="275"/>
      <c r="B22" s="293"/>
      <c r="C22" s="271" t="s">
        <v>30</v>
      </c>
      <c r="D22" s="292"/>
    </row>
    <row r="23" ht="17.25" customHeight="1" spans="1:4">
      <c r="A23" s="275"/>
      <c r="B23" s="293"/>
      <c r="C23" s="271" t="s">
        <v>31</v>
      </c>
      <c r="D23" s="292"/>
    </row>
    <row r="24" ht="17.25" customHeight="1" spans="1:4">
      <c r="A24" s="275"/>
      <c r="B24" s="293"/>
      <c r="C24" s="271" t="s">
        <v>32</v>
      </c>
      <c r="D24" s="292"/>
    </row>
    <row r="25" ht="17.25" customHeight="1" spans="1:4">
      <c r="A25" s="275"/>
      <c r="B25" s="293"/>
      <c r="C25" s="271" t="s">
        <v>33</v>
      </c>
      <c r="D25" s="290">
        <v>113.63</v>
      </c>
    </row>
    <row r="26" ht="17.25" customHeight="1" spans="1:4">
      <c r="A26" s="275"/>
      <c r="B26" s="293"/>
      <c r="C26" s="271" t="s">
        <v>34</v>
      </c>
      <c r="D26" s="29"/>
    </row>
    <row r="27" ht="17.25" customHeight="1" spans="1:4">
      <c r="A27" s="275"/>
      <c r="B27" s="293"/>
      <c r="C27" s="271" t="s">
        <v>35</v>
      </c>
      <c r="D27" s="288"/>
    </row>
    <row r="28" ht="17.25" customHeight="1" spans="1:4">
      <c r="A28" s="275"/>
      <c r="B28" s="293"/>
      <c r="C28" s="271" t="s">
        <v>36</v>
      </c>
      <c r="D28" s="288"/>
    </row>
    <row r="29" ht="17.25" customHeight="1" spans="1:4">
      <c r="A29" s="275"/>
      <c r="B29" s="293"/>
      <c r="C29" s="271" t="s">
        <v>37</v>
      </c>
      <c r="D29" s="288"/>
    </row>
    <row r="30" customHeight="1" spans="1:4">
      <c r="A30" s="294" t="s">
        <v>38</v>
      </c>
      <c r="B30" s="295">
        <f>SUM(B7:B29)</f>
        <v>2310.67</v>
      </c>
      <c r="C30" s="68" t="s">
        <v>39</v>
      </c>
      <c r="D30" s="281">
        <f>SUM(D13:D29)</f>
        <v>2310.67</v>
      </c>
    </row>
    <row r="31" ht="29.25" customHeight="1" spans="1:2">
      <c r="A31" s="22"/>
      <c r="B31" s="22"/>
    </row>
  </sheetData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ageMargins left="0.590277777777778" right="0.590277777777778" top="0.196527777777778" bottom="0.196527777777778" header="0.196527777777778" footer="0.196527777777778"/>
  <pageSetup paperSize="9" scale="91" orientation="landscape" blackAndWhite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A2" sqref="A2:H2"/>
    </sheetView>
  </sheetViews>
  <sheetFormatPr defaultColWidth="8" defaultRowHeight="12" outlineLevelRow="7" outlineLevelCol="7"/>
  <cols>
    <col min="1" max="1" width="25.375" style="34"/>
    <col min="2" max="2" width="25.375" style="34" customWidth="1"/>
    <col min="3" max="5" width="20.625" style="34" customWidth="1"/>
    <col min="6" max="6" width="22" style="34" customWidth="1"/>
    <col min="7" max="7" width="16.5" style="34" customWidth="1"/>
    <col min="8" max="8" width="17.625" style="34" customWidth="1"/>
    <col min="9" max="16384" width="8" style="34"/>
  </cols>
  <sheetData>
    <row r="1" customFormat="1" ht="13.5" spans="1:5">
      <c r="A1" s="35"/>
      <c r="B1" s="36"/>
      <c r="C1" s="36"/>
      <c r="D1" s="36"/>
      <c r="E1" s="36"/>
    </row>
    <row r="2" ht="20.25" spans="1:8">
      <c r="A2" s="3" t="s">
        <v>495</v>
      </c>
      <c r="B2" s="3"/>
      <c r="C2" s="3"/>
      <c r="D2" s="3"/>
      <c r="E2" s="3"/>
      <c r="F2" s="3"/>
      <c r="G2" s="3"/>
      <c r="H2" s="3"/>
    </row>
    <row r="3" ht="19.5" spans="1:4">
      <c r="A3" s="4" t="s">
        <v>1</v>
      </c>
      <c r="D3" s="37" t="s">
        <v>496</v>
      </c>
    </row>
    <row r="4" ht="44.25" customHeight="1" spans="1:8">
      <c r="A4" s="38" t="s">
        <v>497</v>
      </c>
      <c r="B4" s="38" t="s">
        <v>498</v>
      </c>
      <c r="C4" s="38" t="s">
        <v>499</v>
      </c>
      <c r="D4" s="38" t="s">
        <v>500</v>
      </c>
      <c r="E4" s="38" t="s">
        <v>501</v>
      </c>
      <c r="F4" s="38" t="s">
        <v>502</v>
      </c>
      <c r="G4" s="38" t="s">
        <v>503</v>
      </c>
      <c r="H4" s="38" t="s">
        <v>504</v>
      </c>
    </row>
    <row r="5" ht="14.25" spans="1:8">
      <c r="A5" s="38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  <c r="G5" s="38">
        <v>7</v>
      </c>
      <c r="H5" s="38">
        <v>8</v>
      </c>
    </row>
    <row r="6" ht="33" customHeight="1" spans="1:8">
      <c r="A6" s="40" t="s">
        <v>505</v>
      </c>
      <c r="B6" s="40"/>
      <c r="C6" s="40"/>
      <c r="D6" s="40"/>
      <c r="E6" s="38"/>
      <c r="F6" s="38"/>
      <c r="G6" s="38"/>
      <c r="H6" s="38"/>
    </row>
    <row r="7" ht="24" customHeight="1" spans="1:8">
      <c r="A7" s="42" t="s">
        <v>506</v>
      </c>
      <c r="B7" s="42"/>
      <c r="C7" s="42"/>
      <c r="D7" s="42"/>
      <c r="E7" s="38"/>
      <c r="F7" s="38"/>
      <c r="G7" s="38"/>
      <c r="H7" s="38"/>
    </row>
    <row r="8" ht="24" customHeight="1" spans="1:8">
      <c r="A8" s="42" t="s">
        <v>507</v>
      </c>
      <c r="B8" s="42"/>
      <c r="C8" s="42"/>
      <c r="D8" s="42"/>
      <c r="E8" s="38"/>
      <c r="F8" s="38"/>
      <c r="G8" s="38"/>
      <c r="H8" s="38"/>
    </row>
  </sheetData>
  <mergeCells count="1">
    <mergeCell ref="A2:H2"/>
  </mergeCells>
  <pageMargins left="0.751388888888889" right="0.751388888888889" top="1" bottom="1" header="0.511805555555556" footer="0.511805555555556"/>
  <pageSetup paperSize="9" scale="78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D4" sqref="D4"/>
    </sheetView>
  </sheetViews>
  <sheetFormatPr defaultColWidth="8" defaultRowHeight="12" outlineLevelRow="7" outlineLevelCol="7"/>
  <cols>
    <col min="1" max="1" width="25.375" style="34"/>
    <col min="2" max="2" width="25.375" style="34" customWidth="1"/>
    <col min="3" max="5" width="20.625" style="34" customWidth="1"/>
    <col min="6" max="6" width="22" style="34" customWidth="1"/>
    <col min="7" max="7" width="16.5" style="34" customWidth="1"/>
    <col min="8" max="8" width="17.625" style="34" customWidth="1"/>
    <col min="9" max="16384" width="8" style="34"/>
  </cols>
  <sheetData>
    <row r="1" customFormat="1" ht="13.5" spans="1:5">
      <c r="A1" s="35"/>
      <c r="B1" s="36"/>
      <c r="C1" s="36"/>
      <c r="D1" s="36"/>
      <c r="E1" s="36"/>
    </row>
    <row r="2" ht="20.25" spans="1:8">
      <c r="A2" s="3" t="s">
        <v>508</v>
      </c>
      <c r="B2" s="3"/>
      <c r="C2" s="3"/>
      <c r="D2" s="3"/>
      <c r="E2" s="3"/>
      <c r="F2" s="3"/>
      <c r="G2" s="3"/>
      <c r="H2" s="3"/>
    </row>
    <row r="3" ht="19.5" spans="1:4">
      <c r="A3" s="4" t="s">
        <v>1</v>
      </c>
      <c r="D3" s="37" t="s">
        <v>496</v>
      </c>
    </row>
    <row r="4" ht="44.25" customHeight="1" spans="1:8">
      <c r="A4" s="38" t="s">
        <v>497</v>
      </c>
      <c r="B4" s="38" t="s">
        <v>498</v>
      </c>
      <c r="C4" s="38" t="s">
        <v>499</v>
      </c>
      <c r="D4" s="38" t="s">
        <v>500</v>
      </c>
      <c r="E4" s="38" t="s">
        <v>501</v>
      </c>
      <c r="F4" s="38" t="s">
        <v>502</v>
      </c>
      <c r="G4" s="38" t="s">
        <v>503</v>
      </c>
      <c r="H4" s="38" t="s">
        <v>504</v>
      </c>
    </row>
    <row r="5" ht="14.25" spans="1:8">
      <c r="A5" s="38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  <c r="G5" s="38">
        <v>7</v>
      </c>
      <c r="H5" s="38">
        <v>8</v>
      </c>
    </row>
    <row r="6" ht="33" customHeight="1" spans="1:8">
      <c r="A6" s="40" t="s">
        <v>505</v>
      </c>
      <c r="B6" s="40"/>
      <c r="C6" s="40"/>
      <c r="D6" s="40"/>
      <c r="E6" s="38"/>
      <c r="F6" s="38"/>
      <c r="G6" s="38"/>
      <c r="H6" s="38"/>
    </row>
    <row r="7" ht="24" customHeight="1" spans="1:8">
      <c r="A7" s="42" t="s">
        <v>506</v>
      </c>
      <c r="B7" s="42"/>
      <c r="C7" s="42"/>
      <c r="D7" s="42"/>
      <c r="E7" s="38"/>
      <c r="F7" s="38"/>
      <c r="G7" s="38"/>
      <c r="H7" s="38"/>
    </row>
    <row r="8" ht="24" customHeight="1" spans="1:8">
      <c r="A8" s="42" t="s">
        <v>507</v>
      </c>
      <c r="B8" s="42"/>
      <c r="C8" s="42"/>
      <c r="D8" s="42"/>
      <c r="E8" s="38"/>
      <c r="F8" s="38"/>
      <c r="G8" s="38"/>
      <c r="H8" s="38"/>
    </row>
  </sheetData>
  <mergeCells count="1">
    <mergeCell ref="A2:H2"/>
  </mergeCells>
  <pageMargins left="0.751388888888889" right="0.751388888888889" top="1" bottom="1" header="0.511805555555556" footer="0.511805555555556"/>
  <pageSetup paperSize="9" scale="78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tabSelected="1" workbookViewId="0">
      <selection activeCell="D13" sqref="D13"/>
    </sheetView>
  </sheetViews>
  <sheetFormatPr defaultColWidth="8" defaultRowHeight="12" outlineLevelRow="7" outlineLevelCol="7"/>
  <cols>
    <col min="1" max="1" width="25.375" style="34"/>
    <col min="2" max="2" width="25.375" style="34" customWidth="1"/>
    <col min="3" max="5" width="20.625" style="34" customWidth="1"/>
    <col min="6" max="6" width="22" style="34" customWidth="1"/>
    <col min="7" max="7" width="16.5" style="34" customWidth="1"/>
    <col min="8" max="8" width="15" style="34" customWidth="1"/>
    <col min="9" max="16384" width="8" style="34"/>
  </cols>
  <sheetData>
    <row r="1" customFormat="1" ht="13.5" spans="1:5">
      <c r="A1" s="35"/>
      <c r="B1" s="36"/>
      <c r="C1" s="36"/>
      <c r="D1" s="36"/>
      <c r="E1" s="36"/>
    </row>
    <row r="2" ht="20.25" spans="1:8">
      <c r="A2" s="3" t="s">
        <v>509</v>
      </c>
      <c r="B2" s="3"/>
      <c r="C2" s="3"/>
      <c r="D2" s="3"/>
      <c r="E2" s="3"/>
      <c r="F2" s="3"/>
      <c r="G2" s="3"/>
      <c r="H2" s="3"/>
    </row>
    <row r="3" ht="19.5" spans="1:4">
      <c r="A3" s="4" t="s">
        <v>1</v>
      </c>
      <c r="D3" s="37"/>
    </row>
    <row r="4" ht="44.25" customHeight="1" spans="1:8">
      <c r="A4" s="38" t="s">
        <v>497</v>
      </c>
      <c r="B4" s="38" t="s">
        <v>498</v>
      </c>
      <c r="C4" s="38" t="s">
        <v>499</v>
      </c>
      <c r="D4" s="38" t="s">
        <v>500</v>
      </c>
      <c r="E4" s="38" t="s">
        <v>501</v>
      </c>
      <c r="F4" s="38" t="s">
        <v>502</v>
      </c>
      <c r="G4" s="38" t="s">
        <v>503</v>
      </c>
      <c r="H4" s="38" t="s">
        <v>504</v>
      </c>
    </row>
    <row r="5" ht="21" customHeight="1" spans="1:8">
      <c r="A5" s="38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  <c r="G5" s="38">
        <v>7</v>
      </c>
      <c r="H5" s="38">
        <v>8</v>
      </c>
    </row>
    <row r="6" ht="33" customHeight="1" spans="1:8">
      <c r="A6" s="39" t="s">
        <v>188</v>
      </c>
      <c r="B6" s="40"/>
      <c r="C6" s="40"/>
      <c r="D6" s="40"/>
      <c r="E6" s="38"/>
      <c r="F6" s="38"/>
      <c r="G6" s="38"/>
      <c r="H6" s="38"/>
    </row>
    <row r="7" ht="24" customHeight="1" spans="1:8">
      <c r="A7" s="41" t="s">
        <v>510</v>
      </c>
      <c r="B7" s="42" t="s">
        <v>511</v>
      </c>
      <c r="C7" s="42" t="s">
        <v>512</v>
      </c>
      <c r="D7" s="42" t="s">
        <v>513</v>
      </c>
      <c r="E7" s="38" t="s">
        <v>514</v>
      </c>
      <c r="F7" s="38">
        <v>1</v>
      </c>
      <c r="G7" s="43" t="s">
        <v>515</v>
      </c>
      <c r="H7" s="43" t="s">
        <v>516</v>
      </c>
    </row>
    <row r="8" ht="24" customHeight="1" spans="1:8">
      <c r="A8" s="44" t="s">
        <v>517</v>
      </c>
      <c r="B8" s="42"/>
      <c r="C8" s="42"/>
      <c r="D8" s="42"/>
      <c r="E8" s="38"/>
      <c r="F8" s="38"/>
      <c r="G8" s="38"/>
      <c r="H8" s="38"/>
    </row>
  </sheetData>
  <mergeCells count="1">
    <mergeCell ref="A2:H2"/>
  </mergeCells>
  <pageMargins left="0.751388888888889" right="0.751388888888889" top="1" bottom="1" header="0.511805555555556" footer="0.511805555555556"/>
  <pageSetup paperSize="9" scale="78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9"/>
  <sheetViews>
    <sheetView workbookViewId="0">
      <selection activeCell="I16" sqref="I16"/>
    </sheetView>
  </sheetViews>
  <sheetFormatPr defaultColWidth="8" defaultRowHeight="14.25" customHeight="1"/>
  <cols>
    <col min="1" max="1" width="12.375" style="1" customWidth="1"/>
    <col min="2" max="2" width="8.25" style="1" customWidth="1"/>
    <col min="3" max="3" width="25.25" style="1" customWidth="1"/>
    <col min="4" max="6" width="6.625" style="1" customWidth="1"/>
    <col min="7" max="7" width="8.875" style="1" customWidth="1"/>
    <col min="8" max="9" width="8.5" style="1" customWidth="1"/>
    <col min="10" max="10" width="8.375" style="1" customWidth="1"/>
    <col min="11" max="18" width="6.625" style="1" customWidth="1"/>
    <col min="19" max="19" width="8.75" style="1" customWidth="1"/>
    <col min="20" max="21" width="6.625" style="1" customWidth="1"/>
    <col min="22" max="22" width="9.75" style="1" customWidth="1"/>
    <col min="23" max="16384" width="8" style="1"/>
  </cols>
  <sheetData>
    <row r="1" ht="13.5" customHeight="1" spans="1:2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7"/>
    </row>
    <row r="2" ht="27.75" customHeight="1" spans="1:22">
      <c r="A2" s="3" t="s">
        <v>518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ht="15" customHeight="1" spans="1:22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8" t="s">
        <v>41</v>
      </c>
    </row>
    <row r="4" ht="15.75" customHeight="1" spans="1:22">
      <c r="A4" s="6" t="s">
        <v>519</v>
      </c>
      <c r="B4" s="7" t="s">
        <v>520</v>
      </c>
      <c r="C4" s="7" t="s">
        <v>521</v>
      </c>
      <c r="D4" s="7" t="s">
        <v>522</v>
      </c>
      <c r="E4" s="7" t="s">
        <v>523</v>
      </c>
      <c r="F4" s="7" t="s">
        <v>524</v>
      </c>
      <c r="G4" s="6" t="s">
        <v>525</v>
      </c>
      <c r="H4" s="8" t="s">
        <v>222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ht="17.25" customHeight="1" spans="1:22">
      <c r="A5" s="6"/>
      <c r="B5" s="9"/>
      <c r="C5" s="9"/>
      <c r="D5" s="9"/>
      <c r="E5" s="9"/>
      <c r="F5" s="9"/>
      <c r="G5" s="6"/>
      <c r="H5" s="10" t="s">
        <v>98</v>
      </c>
      <c r="I5" s="23" t="s">
        <v>226</v>
      </c>
      <c r="J5" s="24"/>
      <c r="K5" s="24"/>
      <c r="L5" s="24"/>
      <c r="M5" s="24"/>
      <c r="N5" s="24"/>
      <c r="O5" s="24"/>
      <c r="P5" s="25"/>
      <c r="Q5" s="26" t="s">
        <v>526</v>
      </c>
      <c r="R5" s="6" t="s">
        <v>527</v>
      </c>
      <c r="S5" s="29" t="s">
        <v>225</v>
      </c>
      <c r="T5" s="29"/>
      <c r="U5" s="29"/>
      <c r="V5" s="29"/>
    </row>
    <row r="6" ht="67" customHeight="1" spans="1:22">
      <c r="A6" s="6"/>
      <c r="B6" s="11"/>
      <c r="C6" s="11"/>
      <c r="D6" s="11"/>
      <c r="E6" s="11"/>
      <c r="F6" s="11"/>
      <c r="G6" s="6"/>
      <c r="H6" s="12"/>
      <c r="I6" s="26" t="s">
        <v>102</v>
      </c>
      <c r="J6" s="26" t="s">
        <v>229</v>
      </c>
      <c r="K6" s="26" t="s">
        <v>230</v>
      </c>
      <c r="L6" s="26" t="s">
        <v>231</v>
      </c>
      <c r="M6" s="26" t="s">
        <v>232</v>
      </c>
      <c r="N6" s="6" t="s">
        <v>233</v>
      </c>
      <c r="O6" s="6" t="s">
        <v>234</v>
      </c>
      <c r="P6" s="6" t="s">
        <v>235</v>
      </c>
      <c r="Q6" s="30"/>
      <c r="R6" s="6"/>
      <c r="S6" s="31" t="s">
        <v>102</v>
      </c>
      <c r="T6" s="31" t="s">
        <v>236</v>
      </c>
      <c r="U6" s="31" t="s">
        <v>237</v>
      </c>
      <c r="V6" s="31" t="s">
        <v>238</v>
      </c>
    </row>
    <row r="7" ht="15" customHeight="1" spans="1:22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</row>
    <row r="8" ht="66" customHeight="1" spans="1:22">
      <c r="A8" s="13" t="s">
        <v>528</v>
      </c>
      <c r="B8" s="14" t="s">
        <v>529</v>
      </c>
      <c r="C8" s="15" t="s">
        <v>530</v>
      </c>
      <c r="D8" s="16" t="s">
        <v>531</v>
      </c>
      <c r="E8" s="17">
        <v>5</v>
      </c>
      <c r="F8" s="16"/>
      <c r="G8" s="18"/>
      <c r="H8" s="19">
        <v>3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9">
        <v>3</v>
      </c>
      <c r="T8" s="18"/>
      <c r="U8" s="18"/>
      <c r="V8" s="19"/>
    </row>
    <row r="9" ht="66" customHeight="1" spans="1:22">
      <c r="A9" s="13" t="s">
        <v>532</v>
      </c>
      <c r="B9" s="14" t="s">
        <v>533</v>
      </c>
      <c r="C9" s="15" t="s">
        <v>534</v>
      </c>
      <c r="D9" s="16"/>
      <c r="E9" s="17"/>
      <c r="F9" s="16"/>
      <c r="G9" s="18"/>
      <c r="H9" s="19">
        <v>0.3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32">
        <v>0.3</v>
      </c>
      <c r="T9" s="18"/>
      <c r="U9" s="18"/>
      <c r="V9" s="32"/>
    </row>
    <row r="10" ht="55" customHeight="1" spans="1:22">
      <c r="A10" s="13" t="s">
        <v>535</v>
      </c>
      <c r="B10" s="13" t="s">
        <v>536</v>
      </c>
      <c r="C10" s="15" t="s">
        <v>537</v>
      </c>
      <c r="D10" s="16" t="s">
        <v>538</v>
      </c>
      <c r="E10" s="17">
        <v>3</v>
      </c>
      <c r="F10" s="16"/>
      <c r="G10" s="19">
        <v>0.4</v>
      </c>
      <c r="H10" s="19">
        <v>1.2</v>
      </c>
      <c r="I10" s="19">
        <v>0.4</v>
      </c>
      <c r="J10" s="19">
        <v>0.4</v>
      </c>
      <c r="K10" s="18"/>
      <c r="L10" s="18"/>
      <c r="M10" s="18"/>
      <c r="N10" s="18"/>
      <c r="O10" s="18"/>
      <c r="P10" s="18"/>
      <c r="Q10" s="18"/>
      <c r="R10" s="18"/>
      <c r="S10" s="33">
        <v>0.8</v>
      </c>
      <c r="T10" s="18"/>
      <c r="U10" s="18"/>
      <c r="V10" s="18"/>
    </row>
    <row r="11" customHeight="1" spans="1:22">
      <c r="A11" s="20"/>
      <c r="B11" s="20"/>
      <c r="C11" s="20"/>
      <c r="D11" s="20"/>
      <c r="E11" s="20"/>
      <c r="F11" s="21"/>
      <c r="G11" s="21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customHeight="1" spans="1:22">
      <c r="A12" s="20"/>
      <c r="B12" s="20"/>
      <c r="C12" s="20"/>
      <c r="D12" s="20"/>
      <c r="E12" s="20"/>
      <c r="F12" s="21"/>
      <c r="G12" s="21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customHeight="1" spans="1:22">
      <c r="A13" s="20"/>
      <c r="B13" s="20"/>
      <c r="C13" s="20"/>
      <c r="D13" s="20"/>
      <c r="E13" s="20"/>
      <c r="F13" s="21"/>
      <c r="G13" s="21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</row>
    <row r="14" customHeight="1" spans="1:22">
      <c r="A14" s="20"/>
      <c r="B14" s="20"/>
      <c r="C14" s="20"/>
      <c r="D14" s="20"/>
      <c r="E14" s="20"/>
      <c r="F14" s="21"/>
      <c r="G14" s="21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5" customHeight="1" spans="1:22">
      <c r="A15" s="20"/>
      <c r="B15" s="20"/>
      <c r="E15" s="20"/>
      <c r="F15" s="21"/>
      <c r="G15" s="21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</row>
    <row r="16" customHeight="1" spans="1:22">
      <c r="A16" s="20"/>
      <c r="B16" s="20"/>
      <c r="C16" s="20"/>
      <c r="D16" s="20"/>
      <c r="E16" s="20"/>
      <c r="F16" s="21"/>
      <c r="G16" s="21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customHeight="1" spans="1:22">
      <c r="A17" s="20"/>
      <c r="B17" s="20"/>
      <c r="C17" s="20"/>
      <c r="D17" s="20"/>
      <c r="E17" s="20"/>
      <c r="F17" s="21"/>
      <c r="G17" s="21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9" customHeight="1" spans="1:4">
      <c r="A19" s="22"/>
      <c r="B19" s="22"/>
      <c r="C19" s="22"/>
      <c r="D19" s="22"/>
    </row>
  </sheetData>
  <mergeCells count="15">
    <mergeCell ref="A2:V2"/>
    <mergeCell ref="H4:V4"/>
    <mergeCell ref="I5:P5"/>
    <mergeCell ref="S5:V5"/>
    <mergeCell ref="A19:D19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ageMargins left="0.751388888888889" right="0.751388888888889" top="1" bottom="1" header="0.511805555555556" footer="0.511805555555556"/>
  <pageSetup paperSize="9" scale="64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14"/>
  <sheetViews>
    <sheetView workbookViewId="0">
      <selection activeCell="G7" sqref="G7"/>
    </sheetView>
  </sheetViews>
  <sheetFormatPr defaultColWidth="9" defaultRowHeight="13.5" outlineLevelCol="7"/>
  <cols>
    <col min="1" max="1" width="7.375" customWidth="1"/>
    <col min="2" max="2" width="42.625" customWidth="1"/>
    <col min="3" max="3" width="25.75" customWidth="1"/>
    <col min="4" max="5" width="10.625" customWidth="1"/>
    <col min="6" max="8" width="8.625" customWidth="1"/>
  </cols>
  <sheetData>
    <row r="1" ht="20.1" customHeight="1" spans="2:8">
      <c r="B1" s="61"/>
      <c r="C1" s="61"/>
      <c r="D1" s="61"/>
      <c r="E1" s="61"/>
      <c r="F1" s="61"/>
      <c r="G1" s="61"/>
      <c r="H1" s="61"/>
    </row>
    <row r="2" ht="39.95" customHeight="1" spans="2:8">
      <c r="B2" s="3" t="s">
        <v>40</v>
      </c>
      <c r="C2" s="3"/>
      <c r="D2" s="283"/>
      <c r="E2" s="283"/>
      <c r="F2" s="283"/>
      <c r="G2" s="283"/>
      <c r="H2" s="283"/>
    </row>
    <row r="3" s="1" customFormat="1" ht="39" customHeight="1" spans="2:3">
      <c r="B3" s="4" t="s">
        <v>1</v>
      </c>
      <c r="C3" s="284" t="s">
        <v>41</v>
      </c>
    </row>
    <row r="4" s="1" customFormat="1" ht="27" customHeight="1" spans="2:3">
      <c r="B4" s="8" t="s">
        <v>5</v>
      </c>
      <c r="C4" s="8" t="s">
        <v>42</v>
      </c>
    </row>
    <row r="5" s="1" customFormat="1" ht="27" customHeight="1" spans="2:3">
      <c r="B5" s="8"/>
      <c r="C5" s="8"/>
    </row>
    <row r="6" s="1" customFormat="1" ht="32.1" customHeight="1" spans="2:3">
      <c r="B6" s="285" t="s">
        <v>43</v>
      </c>
      <c r="C6" s="286">
        <v>2284.74</v>
      </c>
    </row>
    <row r="7" s="1" customFormat="1" ht="32.1" customHeight="1" spans="2:3">
      <c r="B7" s="287" t="s">
        <v>44</v>
      </c>
      <c r="C7" s="288"/>
    </row>
    <row r="8" s="1" customFormat="1" ht="32.1" customHeight="1" spans="2:3">
      <c r="B8" s="287" t="s">
        <v>45</v>
      </c>
      <c r="C8" s="288"/>
    </row>
    <row r="9" s="1" customFormat="1" ht="32.1" customHeight="1" spans="2:3">
      <c r="B9" s="287" t="s">
        <v>46</v>
      </c>
      <c r="C9" s="288"/>
    </row>
    <row r="10" s="1" customFormat="1" ht="32.1" customHeight="1" spans="2:3">
      <c r="B10" s="287" t="s">
        <v>47</v>
      </c>
      <c r="C10" s="288"/>
    </row>
    <row r="11" s="1" customFormat="1" ht="32.1" customHeight="1" spans="2:3">
      <c r="B11" s="287" t="s">
        <v>48</v>
      </c>
      <c r="C11" s="288"/>
    </row>
    <row r="12" s="1" customFormat="1" ht="32.1" customHeight="1" spans="2:3">
      <c r="B12" s="287" t="s">
        <v>49</v>
      </c>
      <c r="C12" s="288">
        <v>25.93</v>
      </c>
    </row>
    <row r="13" s="1" customFormat="1" ht="32.1" customHeight="1" spans="2:3">
      <c r="B13" s="94"/>
      <c r="C13" s="288"/>
    </row>
    <row r="14" s="1" customFormat="1" ht="32.1" customHeight="1" spans="2:3">
      <c r="B14" s="68" t="s">
        <v>38</v>
      </c>
      <c r="C14" s="281">
        <f>SUM(C6:C13)</f>
        <v>2310.67</v>
      </c>
    </row>
  </sheetData>
  <mergeCells count="4">
    <mergeCell ref="B1:H1"/>
    <mergeCell ref="B2:C2"/>
    <mergeCell ref="B4:B5"/>
    <mergeCell ref="C4:C5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C29"/>
  <sheetViews>
    <sheetView topLeftCell="A4" workbookViewId="0">
      <selection activeCell="C8" sqref="C8"/>
    </sheetView>
  </sheetViews>
  <sheetFormatPr defaultColWidth="8" defaultRowHeight="14.25" customHeight="1" outlineLevelCol="2"/>
  <cols>
    <col min="1" max="1" width="5" customWidth="1"/>
    <col min="2" max="2" width="45.375" style="1" customWidth="1"/>
    <col min="3" max="3" width="25.625" style="1" customWidth="1"/>
    <col min="4" max="16383" width="8" style="1"/>
  </cols>
  <sheetData>
    <row r="1" s="1" customFormat="1" ht="12" spans="2:2">
      <c r="B1" s="2"/>
    </row>
    <row r="2" s="1" customFormat="1" ht="51.95" customHeight="1" spans="2:3">
      <c r="B2" s="3" t="s">
        <v>50</v>
      </c>
      <c r="C2" s="3"/>
    </row>
    <row r="3" s="1" customFormat="1" ht="19.5" customHeight="1" spans="2:3">
      <c r="B3" s="4" t="s">
        <v>1</v>
      </c>
      <c r="C3" s="28" t="s">
        <v>2</v>
      </c>
    </row>
    <row r="4" s="1" customFormat="1" ht="18" customHeight="1" spans="2:3">
      <c r="B4" s="8" t="s">
        <v>7</v>
      </c>
      <c r="C4" s="8" t="s">
        <v>42</v>
      </c>
    </row>
    <row r="5" s="1" customFormat="1" ht="11" customHeight="1" spans="2:3">
      <c r="B5" s="8"/>
      <c r="C5" s="8"/>
    </row>
    <row r="6" s="1" customFormat="1" ht="24" customHeight="1" spans="2:3">
      <c r="B6" s="275" t="s">
        <v>9</v>
      </c>
      <c r="C6" s="276"/>
    </row>
    <row r="7" s="1" customFormat="1" ht="24" customHeight="1" spans="2:3">
      <c r="B7" s="275" t="s">
        <v>11</v>
      </c>
      <c r="C7" s="276"/>
    </row>
    <row r="8" s="1" customFormat="1" ht="24" customHeight="1" spans="2:3">
      <c r="B8" s="275" t="s">
        <v>13</v>
      </c>
      <c r="C8" s="276"/>
    </row>
    <row r="9" s="1" customFormat="1" ht="24" customHeight="1" spans="2:3">
      <c r="B9" s="275" t="s">
        <v>15</v>
      </c>
      <c r="C9" s="276"/>
    </row>
    <row r="10" s="1" customFormat="1" ht="24" customHeight="1" spans="2:3">
      <c r="B10" s="275" t="s">
        <v>17</v>
      </c>
      <c r="C10" s="276"/>
    </row>
    <row r="11" s="1" customFormat="1" ht="24" customHeight="1" spans="2:3">
      <c r="B11" s="275" t="s">
        <v>19</v>
      </c>
      <c r="C11" s="276"/>
    </row>
    <row r="12" s="1" customFormat="1" ht="24" customHeight="1" spans="2:3">
      <c r="B12" s="275" t="s">
        <v>21</v>
      </c>
      <c r="C12" s="277">
        <v>1787.16</v>
      </c>
    </row>
    <row r="13" s="1" customFormat="1" ht="24" customHeight="1" spans="2:3">
      <c r="B13" s="275" t="s">
        <v>22</v>
      </c>
      <c r="C13" s="277">
        <v>333.31</v>
      </c>
    </row>
    <row r="14" s="1" customFormat="1" ht="24" customHeight="1" spans="2:3">
      <c r="B14" s="275" t="s">
        <v>23</v>
      </c>
      <c r="C14" s="277">
        <v>76.57</v>
      </c>
    </row>
    <row r="15" s="1" customFormat="1" ht="24" customHeight="1" spans="2:3">
      <c r="B15" s="275" t="s">
        <v>24</v>
      </c>
      <c r="C15" s="278"/>
    </row>
    <row r="16" s="1" customFormat="1" ht="24" customHeight="1" spans="2:3">
      <c r="B16" s="275" t="s">
        <v>25</v>
      </c>
      <c r="C16" s="279"/>
    </row>
    <row r="17" s="1" customFormat="1" ht="24" customHeight="1" spans="2:3">
      <c r="B17" s="275" t="s">
        <v>26</v>
      </c>
      <c r="C17" s="279"/>
    </row>
    <row r="18" s="1" customFormat="1" ht="24" customHeight="1" spans="2:3">
      <c r="B18" s="275" t="s">
        <v>27</v>
      </c>
      <c r="C18" s="279"/>
    </row>
    <row r="19" s="1" customFormat="1" ht="24" customHeight="1" spans="2:3">
      <c r="B19" s="271" t="s">
        <v>28</v>
      </c>
      <c r="C19" s="279"/>
    </row>
    <row r="20" s="1" customFormat="1" ht="24" customHeight="1" spans="2:3">
      <c r="B20" s="271" t="s">
        <v>29</v>
      </c>
      <c r="C20" s="279"/>
    </row>
    <row r="21" s="1" customFormat="1" ht="24" customHeight="1" spans="2:3">
      <c r="B21" s="271" t="s">
        <v>30</v>
      </c>
      <c r="C21" s="279"/>
    </row>
    <row r="22" s="1" customFormat="1" ht="24" customHeight="1" spans="2:3">
      <c r="B22" s="271" t="s">
        <v>31</v>
      </c>
      <c r="C22" s="279"/>
    </row>
    <row r="23" s="1" customFormat="1" ht="24" customHeight="1" spans="2:3">
      <c r="B23" s="271" t="s">
        <v>32</v>
      </c>
      <c r="C23" s="279"/>
    </row>
    <row r="24" s="1" customFormat="1" ht="24" customHeight="1" spans="2:3">
      <c r="B24" s="271" t="s">
        <v>33</v>
      </c>
      <c r="C24" s="277">
        <v>113.63</v>
      </c>
    </row>
    <row r="25" s="1" customFormat="1" ht="24" customHeight="1" spans="2:3">
      <c r="B25" s="271" t="s">
        <v>34</v>
      </c>
      <c r="C25" s="278"/>
    </row>
    <row r="26" s="1" customFormat="1" ht="24" customHeight="1" spans="2:3">
      <c r="B26" s="271" t="s">
        <v>35</v>
      </c>
      <c r="C26" s="276"/>
    </row>
    <row r="27" s="1" customFormat="1" ht="24" customHeight="1" spans="2:3">
      <c r="B27" s="271" t="s">
        <v>36</v>
      </c>
      <c r="C27" s="276"/>
    </row>
    <row r="28" s="1" customFormat="1" ht="24" customHeight="1" spans="2:3">
      <c r="B28" s="271" t="s">
        <v>37</v>
      </c>
      <c r="C28" s="276"/>
    </row>
    <row r="29" s="1" customFormat="1" customHeight="1" spans="2:3">
      <c r="B29" s="68" t="s">
        <v>39</v>
      </c>
      <c r="C29" s="274">
        <f>SUM(C12:C28)</f>
        <v>2310.67</v>
      </c>
    </row>
  </sheetData>
  <mergeCells count="3">
    <mergeCell ref="B2:C2"/>
    <mergeCell ref="B4:B5"/>
    <mergeCell ref="C4:C5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2"/>
  <sheetViews>
    <sheetView showGridLines="0" workbookViewId="0">
      <selection activeCell="A3" sqref="A3"/>
    </sheetView>
  </sheetViews>
  <sheetFormatPr defaultColWidth="8" defaultRowHeight="14.25" customHeight="1" outlineLevelCol="3"/>
  <cols>
    <col min="1" max="1" width="33.375" style="34" customWidth="1"/>
    <col min="2" max="2" width="15.5" style="34" customWidth="1"/>
    <col min="3" max="3" width="33.125" style="34" customWidth="1"/>
    <col min="4" max="4" width="17.25" style="34" customWidth="1"/>
    <col min="5" max="16384" width="8" style="34"/>
  </cols>
  <sheetData>
    <row r="1" ht="13.5" spans="1:3">
      <c r="A1" s="267"/>
      <c r="B1" s="267"/>
      <c r="C1" s="267"/>
    </row>
    <row r="2" ht="33" customHeight="1" spans="1:4">
      <c r="A2" s="3" t="s">
        <v>51</v>
      </c>
      <c r="B2" s="3"/>
      <c r="C2" s="3"/>
      <c r="D2" s="3"/>
    </row>
    <row r="3" ht="13.5" spans="1:4">
      <c r="A3" s="4" t="s">
        <v>1</v>
      </c>
      <c r="B3" s="268"/>
      <c r="C3" s="268"/>
      <c r="D3" s="28" t="s">
        <v>2</v>
      </c>
    </row>
    <row r="4" ht="26.1" customHeight="1" spans="1:4">
      <c r="A4" s="269" t="s">
        <v>3</v>
      </c>
      <c r="B4" s="269"/>
      <c r="C4" s="269" t="s">
        <v>4</v>
      </c>
      <c r="D4" s="269"/>
    </row>
    <row r="5" ht="14" customHeight="1" spans="1:4">
      <c r="A5" s="269" t="s">
        <v>5</v>
      </c>
      <c r="B5" s="270" t="s">
        <v>6</v>
      </c>
      <c r="C5" s="269" t="s">
        <v>52</v>
      </c>
      <c r="D5" s="270" t="s">
        <v>6</v>
      </c>
    </row>
    <row r="6" ht="16" customHeight="1" spans="1:4">
      <c r="A6" s="269"/>
      <c r="B6" s="270"/>
      <c r="C6" s="269"/>
      <c r="D6" s="270"/>
    </row>
    <row r="7" ht="22" customHeight="1" spans="1:4">
      <c r="A7" s="271" t="s">
        <v>53</v>
      </c>
      <c r="B7" s="272">
        <v>2284.74</v>
      </c>
      <c r="C7" s="273" t="s">
        <v>54</v>
      </c>
      <c r="D7" s="274">
        <f>SUM(D8:D30)</f>
        <v>2310.67</v>
      </c>
    </row>
    <row r="8" ht="22" customHeight="1" spans="1:4">
      <c r="A8" s="271" t="s">
        <v>55</v>
      </c>
      <c r="B8" s="272">
        <v>2284.74</v>
      </c>
      <c r="C8" s="275" t="s">
        <v>56</v>
      </c>
      <c r="D8" s="276"/>
    </row>
    <row r="9" ht="22" customHeight="1" spans="1:4">
      <c r="A9" s="271" t="s">
        <v>57</v>
      </c>
      <c r="B9" s="272">
        <v>2284.74</v>
      </c>
      <c r="C9" s="275" t="s">
        <v>58</v>
      </c>
      <c r="D9" s="276"/>
    </row>
    <row r="10" ht="22" customHeight="1" spans="1:4">
      <c r="A10" s="271" t="s">
        <v>59</v>
      </c>
      <c r="B10" s="272">
        <v>0</v>
      </c>
      <c r="C10" s="275" t="s">
        <v>60</v>
      </c>
      <c r="D10" s="276"/>
    </row>
    <row r="11" ht="22" customHeight="1" spans="1:4">
      <c r="A11" s="271" t="s">
        <v>61</v>
      </c>
      <c r="B11" s="272">
        <v>0</v>
      </c>
      <c r="C11" s="275" t="s">
        <v>62</v>
      </c>
      <c r="D11" s="276"/>
    </row>
    <row r="12" ht="22" customHeight="1" spans="1:4">
      <c r="A12" s="271" t="s">
        <v>63</v>
      </c>
      <c r="B12" s="272">
        <v>0</v>
      </c>
      <c r="C12" s="275" t="s">
        <v>64</v>
      </c>
      <c r="D12" s="276"/>
    </row>
    <row r="13" ht="22" customHeight="1" spans="1:4">
      <c r="A13" s="271" t="s">
        <v>65</v>
      </c>
      <c r="B13" s="272">
        <v>0</v>
      </c>
      <c r="C13" s="275" t="s">
        <v>66</v>
      </c>
      <c r="D13" s="276"/>
    </row>
    <row r="14" ht="22" customHeight="1" spans="1:4">
      <c r="A14" s="271" t="s">
        <v>67</v>
      </c>
      <c r="B14" s="272">
        <v>0</v>
      </c>
      <c r="C14" s="275" t="s">
        <v>68</v>
      </c>
      <c r="D14" s="277">
        <v>1787.16</v>
      </c>
    </row>
    <row r="15" ht="22" customHeight="1" spans="1:4">
      <c r="A15" s="271" t="s">
        <v>69</v>
      </c>
      <c r="B15" s="272">
        <v>0</v>
      </c>
      <c r="C15" s="275" t="s">
        <v>70</v>
      </c>
      <c r="D15" s="277">
        <v>333.31</v>
      </c>
    </row>
    <row r="16" ht="22" customHeight="1" spans="1:4">
      <c r="A16" s="271" t="s">
        <v>71</v>
      </c>
      <c r="B16" s="272">
        <v>0</v>
      </c>
      <c r="C16" s="275" t="s">
        <v>72</v>
      </c>
      <c r="D16" s="277">
        <v>76.57</v>
      </c>
    </row>
    <row r="17" ht="22" customHeight="1" spans="1:4">
      <c r="A17" s="271" t="s">
        <v>73</v>
      </c>
      <c r="B17" s="272">
        <v>25.93</v>
      </c>
      <c r="C17" s="275" t="s">
        <v>74</v>
      </c>
      <c r="D17" s="278"/>
    </row>
    <row r="18" ht="22" customHeight="1" spans="1:4">
      <c r="A18" s="271"/>
      <c r="B18" s="272">
        <v>0</v>
      </c>
      <c r="C18" s="275" t="s">
        <v>75</v>
      </c>
      <c r="D18" s="279"/>
    </row>
    <row r="19" ht="22" customHeight="1" spans="1:4">
      <c r="A19" s="271"/>
      <c r="B19" s="272">
        <v>0</v>
      </c>
      <c r="C19" s="275" t="s">
        <v>76</v>
      </c>
      <c r="D19" s="279"/>
    </row>
    <row r="20" ht="22" customHeight="1" spans="1:4">
      <c r="A20" s="271"/>
      <c r="B20" s="272">
        <v>0</v>
      </c>
      <c r="C20" s="275" t="s">
        <v>77</v>
      </c>
      <c r="D20" s="279"/>
    </row>
    <row r="21" ht="22" customHeight="1" spans="1:4">
      <c r="A21" s="271"/>
      <c r="B21" s="280"/>
      <c r="C21" s="271" t="s">
        <v>78</v>
      </c>
      <c r="D21" s="279"/>
    </row>
    <row r="22" ht="22" customHeight="1" spans="1:4">
      <c r="A22" s="271"/>
      <c r="B22" s="8"/>
      <c r="C22" s="271" t="s">
        <v>79</v>
      </c>
      <c r="D22" s="279"/>
    </row>
    <row r="23" ht="22" customHeight="1" spans="1:4">
      <c r="A23" s="271"/>
      <c r="B23" s="8"/>
      <c r="C23" s="271" t="s">
        <v>80</v>
      </c>
      <c r="D23" s="279"/>
    </row>
    <row r="24" ht="22" customHeight="1" spans="1:4">
      <c r="A24" s="271"/>
      <c r="B24" s="8"/>
      <c r="C24" s="271" t="s">
        <v>81</v>
      </c>
      <c r="D24" s="279"/>
    </row>
    <row r="25" ht="22" customHeight="1" spans="1:4">
      <c r="A25" s="273"/>
      <c r="B25" s="8"/>
      <c r="C25" s="271" t="s">
        <v>82</v>
      </c>
      <c r="D25" s="279"/>
    </row>
    <row r="26" ht="22" customHeight="1" spans="1:4">
      <c r="A26" s="275"/>
      <c r="B26" s="8"/>
      <c r="C26" s="271" t="s">
        <v>83</v>
      </c>
      <c r="D26" s="277">
        <v>113.63</v>
      </c>
    </row>
    <row r="27" ht="22" customHeight="1" spans="1:4">
      <c r="A27" s="273"/>
      <c r="B27" s="8"/>
      <c r="C27" s="271" t="s">
        <v>84</v>
      </c>
      <c r="D27" s="278"/>
    </row>
    <row r="28" ht="22" customHeight="1" spans="1:4">
      <c r="A28" s="273"/>
      <c r="B28" s="8"/>
      <c r="C28" s="271" t="s">
        <v>85</v>
      </c>
      <c r="D28" s="276"/>
    </row>
    <row r="29" ht="22" customHeight="1" spans="1:4">
      <c r="A29" s="275"/>
      <c r="B29" s="8"/>
      <c r="C29" s="271" t="s">
        <v>86</v>
      </c>
      <c r="D29" s="276"/>
    </row>
    <row r="30" ht="22" customHeight="1" spans="1:4">
      <c r="A30" s="275"/>
      <c r="B30" s="8"/>
      <c r="C30" s="271" t="s">
        <v>87</v>
      </c>
      <c r="D30" s="276"/>
    </row>
    <row r="31" ht="22" customHeight="1" spans="1:4">
      <c r="A31" s="275"/>
      <c r="B31" s="8"/>
      <c r="C31" s="271" t="s">
        <v>88</v>
      </c>
      <c r="D31" s="274"/>
    </row>
    <row r="32" ht="22" customHeight="1" spans="1:4">
      <c r="A32" s="68" t="s">
        <v>38</v>
      </c>
      <c r="B32" s="281">
        <f>B7+B17</f>
        <v>2310.67</v>
      </c>
      <c r="C32" s="68" t="s">
        <v>39</v>
      </c>
      <c r="D32" s="282">
        <f>D7+D31</f>
        <v>2310.67</v>
      </c>
    </row>
  </sheetData>
  <mergeCells count="7">
    <mergeCell ref="A2:D2"/>
    <mergeCell ref="A4:B4"/>
    <mergeCell ref="C4:D4"/>
    <mergeCell ref="A5:A6"/>
    <mergeCell ref="B5:B6"/>
    <mergeCell ref="C5:C6"/>
    <mergeCell ref="D5:D6"/>
  </mergeCells>
  <printOptions horizontalCentered="1"/>
  <pageMargins left="0.590277777777778" right="0.590277777777778" top="0.196527777777778" bottom="0.196527777777778" header="0.196527777777778" footer="0.196527777777778"/>
  <pageSetup paperSize="9" scale="74" orientation="landscape" blackAndWhite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141"/>
  <sheetViews>
    <sheetView topLeftCell="A34" workbookViewId="0">
      <selection activeCell="A36" sqref="A36"/>
    </sheetView>
  </sheetViews>
  <sheetFormatPr defaultColWidth="9" defaultRowHeight="13.5"/>
  <cols>
    <col min="1" max="1" width="4" customWidth="1"/>
    <col min="2" max="3" width="3.75" customWidth="1"/>
    <col min="4" max="4" width="19.875" customWidth="1"/>
    <col min="5" max="5" width="8" customWidth="1"/>
    <col min="6" max="6" width="7.75" customWidth="1"/>
    <col min="7" max="7" width="6.625" customWidth="1"/>
    <col min="8" max="8" width="7.625" customWidth="1"/>
    <col min="9" max="16" width="6.625" customWidth="1"/>
    <col min="17" max="17" width="7.625" customWidth="1"/>
    <col min="18" max="18" width="7.375" customWidth="1"/>
    <col min="19" max="19" width="6.625" customWidth="1"/>
    <col min="20" max="20" width="7.25" customWidth="1"/>
    <col min="21" max="28" width="6.625" customWidth="1"/>
  </cols>
  <sheetData>
    <row r="1" ht="20.25" spans="1:28">
      <c r="A1" s="3" t="s">
        <v>89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ht="24" spans="1:28">
      <c r="A2" s="99" t="s">
        <v>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231" t="s">
        <v>41</v>
      </c>
    </row>
    <row r="3" spans="1:28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</row>
    <row r="4" spans="1:28">
      <c r="A4" s="186" t="s">
        <v>90</v>
      </c>
      <c r="B4" s="187"/>
      <c r="C4" s="188"/>
      <c r="D4" s="189" t="s">
        <v>91</v>
      </c>
      <c r="E4" s="186" t="s">
        <v>92</v>
      </c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223"/>
      <c r="AA4" s="186" t="s">
        <v>93</v>
      </c>
      <c r="AB4" s="188"/>
    </row>
    <row r="5" spans="1:28">
      <c r="A5" s="191"/>
      <c r="B5" s="185"/>
      <c r="C5" s="192"/>
      <c r="D5" s="193"/>
      <c r="E5" s="186" t="s">
        <v>94</v>
      </c>
      <c r="F5" s="190"/>
      <c r="G5" s="190"/>
      <c r="H5" s="190"/>
      <c r="I5" s="190"/>
      <c r="J5" s="190"/>
      <c r="K5" s="190"/>
      <c r="L5" s="190"/>
      <c r="M5" s="190"/>
      <c r="N5" s="223"/>
      <c r="O5" s="189" t="s">
        <v>95</v>
      </c>
      <c r="P5" s="189" t="s">
        <v>96</v>
      </c>
      <c r="Q5" s="186" t="s">
        <v>97</v>
      </c>
      <c r="R5" s="190"/>
      <c r="S5" s="190"/>
      <c r="T5" s="190"/>
      <c r="U5" s="190"/>
      <c r="V5" s="190"/>
      <c r="W5" s="190"/>
      <c r="X5" s="190"/>
      <c r="Y5" s="190"/>
      <c r="Z5" s="223"/>
      <c r="AA5" s="194"/>
      <c r="AB5" s="196"/>
    </row>
    <row r="6" spans="1:28">
      <c r="A6" s="194"/>
      <c r="B6" s="195"/>
      <c r="C6" s="196"/>
      <c r="D6" s="193"/>
      <c r="E6" s="189" t="s">
        <v>98</v>
      </c>
      <c r="F6" s="186" t="s">
        <v>99</v>
      </c>
      <c r="G6" s="190"/>
      <c r="H6" s="190"/>
      <c r="I6" s="223"/>
      <c r="J6" s="197" t="s">
        <v>100</v>
      </c>
      <c r="K6" s="224"/>
      <c r="L6" s="224"/>
      <c r="M6" s="198"/>
      <c r="N6" s="189" t="s">
        <v>101</v>
      </c>
      <c r="O6" s="193"/>
      <c r="P6" s="193"/>
      <c r="Q6" s="189" t="s">
        <v>98</v>
      </c>
      <c r="R6" s="186" t="s">
        <v>99</v>
      </c>
      <c r="S6" s="190"/>
      <c r="T6" s="190"/>
      <c r="U6" s="223"/>
      <c r="V6" s="186" t="s">
        <v>100</v>
      </c>
      <c r="W6" s="190"/>
      <c r="X6" s="190"/>
      <c r="Y6" s="223"/>
      <c r="Z6" s="189" t="s">
        <v>101</v>
      </c>
      <c r="AA6" s="189" t="s">
        <v>102</v>
      </c>
      <c r="AB6" s="189" t="s">
        <v>103</v>
      </c>
    </row>
    <row r="7" spans="1:28">
      <c r="A7" s="189" t="s">
        <v>104</v>
      </c>
      <c r="B7" s="189" t="s">
        <v>105</v>
      </c>
      <c r="C7" s="189" t="s">
        <v>106</v>
      </c>
      <c r="D7" s="193"/>
      <c r="E7" s="193"/>
      <c r="F7" s="189" t="s">
        <v>102</v>
      </c>
      <c r="G7" s="197" t="s">
        <v>107</v>
      </c>
      <c r="H7" s="198"/>
      <c r="I7" s="225" t="s">
        <v>108</v>
      </c>
      <c r="J7" s="189" t="s">
        <v>98</v>
      </c>
      <c r="K7" s="189" t="s">
        <v>109</v>
      </c>
      <c r="L7" s="189" t="s">
        <v>110</v>
      </c>
      <c r="M7" s="189" t="s">
        <v>111</v>
      </c>
      <c r="N7" s="193"/>
      <c r="O7" s="193"/>
      <c r="P7" s="193"/>
      <c r="Q7" s="193"/>
      <c r="R7" s="229" t="s">
        <v>102</v>
      </c>
      <c r="S7" s="197" t="s">
        <v>107</v>
      </c>
      <c r="T7" s="198"/>
      <c r="U7" s="225" t="s">
        <v>108</v>
      </c>
      <c r="V7" s="229" t="s">
        <v>102</v>
      </c>
      <c r="W7" s="229" t="s">
        <v>109</v>
      </c>
      <c r="X7" s="229" t="s">
        <v>110</v>
      </c>
      <c r="Y7" s="229" t="s">
        <v>111</v>
      </c>
      <c r="Z7" s="193"/>
      <c r="AA7" s="193"/>
      <c r="AB7" s="193"/>
    </row>
    <row r="8" ht="33" customHeight="1" spans="1:28">
      <c r="A8" s="199"/>
      <c r="B8" s="199"/>
      <c r="C8" s="199"/>
      <c r="D8" s="199"/>
      <c r="E8" s="199"/>
      <c r="F8" s="199"/>
      <c r="G8" s="117" t="s">
        <v>112</v>
      </c>
      <c r="H8" s="117" t="s">
        <v>113</v>
      </c>
      <c r="I8" s="226"/>
      <c r="J8" s="199"/>
      <c r="K8" s="199"/>
      <c r="L8" s="199"/>
      <c r="M8" s="199"/>
      <c r="N8" s="199"/>
      <c r="O8" s="199"/>
      <c r="P8" s="199"/>
      <c r="Q8" s="199"/>
      <c r="R8" s="230"/>
      <c r="S8" s="117" t="s">
        <v>112</v>
      </c>
      <c r="T8" s="117" t="s">
        <v>113</v>
      </c>
      <c r="U8" s="226"/>
      <c r="V8" s="230"/>
      <c r="W8" s="230"/>
      <c r="X8" s="230"/>
      <c r="Y8" s="230"/>
      <c r="Z8" s="199"/>
      <c r="AA8" s="199"/>
      <c r="AB8" s="199"/>
    </row>
    <row r="9" spans="1:28">
      <c r="A9" s="189" t="s">
        <v>114</v>
      </c>
      <c r="B9" s="189" t="s">
        <v>115</v>
      </c>
      <c r="C9" s="189" t="s">
        <v>116</v>
      </c>
      <c r="D9" s="189" t="s">
        <v>117</v>
      </c>
      <c r="E9" s="189" t="s">
        <v>118</v>
      </c>
      <c r="F9" s="189" t="s">
        <v>119</v>
      </c>
      <c r="G9" s="189" t="s">
        <v>120</v>
      </c>
      <c r="H9" s="189" t="s">
        <v>121</v>
      </c>
      <c r="I9" s="189" t="s">
        <v>122</v>
      </c>
      <c r="J9" s="189" t="s">
        <v>123</v>
      </c>
      <c r="K9" s="189" t="s">
        <v>124</v>
      </c>
      <c r="L9" s="189" t="s">
        <v>125</v>
      </c>
      <c r="M9" s="189" t="s">
        <v>126</v>
      </c>
      <c r="N9" s="189" t="s">
        <v>127</v>
      </c>
      <c r="O9" s="189" t="s">
        <v>128</v>
      </c>
      <c r="P9" s="189" t="s">
        <v>129</v>
      </c>
      <c r="Q9" s="189" t="s">
        <v>130</v>
      </c>
      <c r="R9" s="189" t="s">
        <v>131</v>
      </c>
      <c r="S9" s="189" t="s">
        <v>132</v>
      </c>
      <c r="T9" s="189" t="s">
        <v>133</v>
      </c>
      <c r="U9" s="189" t="s">
        <v>134</v>
      </c>
      <c r="V9" s="189" t="s">
        <v>135</v>
      </c>
      <c r="W9" s="189" t="s">
        <v>136</v>
      </c>
      <c r="X9" s="189" t="s">
        <v>137</v>
      </c>
      <c r="Y9" s="189" t="s">
        <v>138</v>
      </c>
      <c r="Z9" s="189" t="s">
        <v>139</v>
      </c>
      <c r="AA9" s="189" t="s">
        <v>140</v>
      </c>
      <c r="AB9" s="189" t="s">
        <v>141</v>
      </c>
    </row>
    <row r="10" ht="27" customHeight="1" spans="1:28">
      <c r="A10" s="200"/>
      <c r="B10" s="200"/>
      <c r="C10" s="200"/>
      <c r="D10" s="201" t="s">
        <v>142</v>
      </c>
      <c r="E10" s="202">
        <f t="shared" ref="E10:H10" si="0">E11+E28+E36+E42</f>
        <v>2290.67</v>
      </c>
      <c r="F10" s="202">
        <f t="shared" si="0"/>
        <v>2147.19</v>
      </c>
      <c r="G10" s="202">
        <f t="shared" si="0"/>
        <v>823.64</v>
      </c>
      <c r="H10" s="202">
        <f t="shared" si="0"/>
        <v>1334.84</v>
      </c>
      <c r="I10" s="227"/>
      <c r="J10" s="202">
        <f t="shared" ref="J10:N10" si="1">J11+J28+J36+J42</f>
        <v>75.26</v>
      </c>
      <c r="K10" s="202">
        <f t="shared" si="1"/>
        <v>0.4</v>
      </c>
      <c r="L10" s="202">
        <f t="shared" si="1"/>
        <v>3.1</v>
      </c>
      <c r="M10" s="202">
        <f t="shared" si="1"/>
        <v>23.16</v>
      </c>
      <c r="N10" s="202">
        <f t="shared" si="1"/>
        <v>68.22</v>
      </c>
      <c r="O10" s="202"/>
      <c r="P10" s="202"/>
      <c r="Q10" s="202">
        <f t="shared" ref="Q10:T10" si="2">Q11+Q28+Q36+Q42</f>
        <v>2290.67</v>
      </c>
      <c r="R10" s="202">
        <f t="shared" si="2"/>
        <v>2147.19</v>
      </c>
      <c r="S10" s="202">
        <f t="shared" si="2"/>
        <v>823.64</v>
      </c>
      <c r="T10" s="202">
        <f t="shared" si="2"/>
        <v>1334.84</v>
      </c>
      <c r="U10" s="227"/>
      <c r="V10" s="202">
        <f t="shared" ref="V10:Z10" si="3">V11+V28+V36+V42</f>
        <v>75.26</v>
      </c>
      <c r="W10" s="202">
        <f t="shared" si="3"/>
        <v>0.4</v>
      </c>
      <c r="X10" s="202">
        <f t="shared" si="3"/>
        <v>3.1</v>
      </c>
      <c r="Y10" s="202">
        <f t="shared" si="3"/>
        <v>23.16</v>
      </c>
      <c r="Z10" s="202">
        <f t="shared" si="3"/>
        <v>68.22</v>
      </c>
      <c r="AA10" s="202"/>
      <c r="AB10" s="202"/>
    </row>
    <row r="11" ht="24" customHeight="1" spans="1:28">
      <c r="A11" s="203" t="s">
        <v>143</v>
      </c>
      <c r="B11" s="203"/>
      <c r="C11" s="203"/>
      <c r="D11" s="204" t="s">
        <v>144</v>
      </c>
      <c r="E11" s="134">
        <f t="shared" ref="E11:E14" si="4">F11+J11+N11</f>
        <v>1767.16</v>
      </c>
      <c r="F11" s="134">
        <f t="shared" ref="F11:M11" si="5">F12+F17+F19+F22+F24</f>
        <v>1691.9</v>
      </c>
      <c r="G11" s="134">
        <f t="shared" si="5"/>
        <v>631.74</v>
      </c>
      <c r="H11" s="134">
        <f t="shared" si="5"/>
        <v>1060.16</v>
      </c>
      <c r="I11" s="134">
        <f t="shared" si="5"/>
        <v>0</v>
      </c>
      <c r="J11" s="134">
        <f t="shared" si="5"/>
        <v>75.26</v>
      </c>
      <c r="K11" s="134">
        <f t="shared" si="5"/>
        <v>0.4</v>
      </c>
      <c r="L11" s="134">
        <f t="shared" si="5"/>
        <v>3.1</v>
      </c>
      <c r="M11" s="134">
        <f t="shared" si="5"/>
        <v>23.16</v>
      </c>
      <c r="N11" s="134"/>
      <c r="O11" s="205"/>
      <c r="P11" s="205"/>
      <c r="Q11" s="134">
        <f t="shared" ref="Q11:Q14" si="6">R11+V11+Z11</f>
        <v>1767.16</v>
      </c>
      <c r="R11" s="134">
        <f t="shared" ref="R11:Y11" si="7">R12+R17+R19+R22+R24</f>
        <v>1691.9</v>
      </c>
      <c r="S11" s="134">
        <f t="shared" si="7"/>
        <v>631.74</v>
      </c>
      <c r="T11" s="134">
        <f t="shared" si="7"/>
        <v>1060.16</v>
      </c>
      <c r="U11" s="134">
        <f t="shared" si="7"/>
        <v>0</v>
      </c>
      <c r="V11" s="134">
        <f t="shared" si="7"/>
        <v>75.26</v>
      </c>
      <c r="W11" s="134">
        <f t="shared" si="7"/>
        <v>0.4</v>
      </c>
      <c r="X11" s="134">
        <f t="shared" si="7"/>
        <v>3.1</v>
      </c>
      <c r="Y11" s="134">
        <f t="shared" si="7"/>
        <v>23.16</v>
      </c>
      <c r="Z11" s="134"/>
      <c r="AA11" s="205"/>
      <c r="AB11" s="205"/>
    </row>
    <row r="12" ht="20" customHeight="1" spans="1:28">
      <c r="A12" s="203" t="s">
        <v>143</v>
      </c>
      <c r="B12" s="203" t="s">
        <v>145</v>
      </c>
      <c r="C12" s="203"/>
      <c r="D12" s="204" t="s">
        <v>146</v>
      </c>
      <c r="E12" s="134">
        <f t="shared" si="4"/>
        <v>901.94</v>
      </c>
      <c r="F12" s="134">
        <f t="shared" ref="F12:H12" si="8">F13+F14+F15+F16</f>
        <v>860.43</v>
      </c>
      <c r="G12" s="134">
        <f t="shared" si="8"/>
        <v>211.81</v>
      </c>
      <c r="H12" s="134">
        <f t="shared" si="8"/>
        <v>648.62</v>
      </c>
      <c r="I12" s="205"/>
      <c r="J12" s="134">
        <f t="shared" ref="J12:N12" si="9">J13+J14+J15+J16</f>
        <v>41.51</v>
      </c>
      <c r="K12" s="134">
        <f t="shared" si="9"/>
        <v>0.4</v>
      </c>
      <c r="L12" s="134">
        <f t="shared" si="9"/>
        <v>3.1</v>
      </c>
      <c r="M12" s="134">
        <f t="shared" si="9"/>
        <v>13.26</v>
      </c>
      <c r="N12" s="134"/>
      <c r="O12" s="205"/>
      <c r="P12" s="205"/>
      <c r="Q12" s="134">
        <f t="shared" si="6"/>
        <v>901.94</v>
      </c>
      <c r="R12" s="134">
        <f t="shared" ref="R12:T12" si="10">R13+R14+R15+R16</f>
        <v>860.43</v>
      </c>
      <c r="S12" s="134">
        <f t="shared" si="10"/>
        <v>211.81</v>
      </c>
      <c r="T12" s="134">
        <f t="shared" si="10"/>
        <v>648.62</v>
      </c>
      <c r="U12" s="205"/>
      <c r="V12" s="134">
        <f t="shared" ref="V12:Y12" si="11">V13+V14+V15+V16</f>
        <v>41.51</v>
      </c>
      <c r="W12" s="134">
        <f t="shared" si="11"/>
        <v>0.4</v>
      </c>
      <c r="X12" s="134">
        <f t="shared" si="11"/>
        <v>3.1</v>
      </c>
      <c r="Y12" s="134">
        <f t="shared" si="11"/>
        <v>13.26</v>
      </c>
      <c r="Z12" s="134"/>
      <c r="AA12" s="205"/>
      <c r="AB12" s="205"/>
    </row>
    <row r="13" ht="20" customHeight="1" spans="1:28">
      <c r="A13" s="203" t="s">
        <v>143</v>
      </c>
      <c r="B13" s="203" t="s">
        <v>145</v>
      </c>
      <c r="C13" s="203" t="s">
        <v>145</v>
      </c>
      <c r="D13" s="204" t="s">
        <v>147</v>
      </c>
      <c r="E13" s="134">
        <f t="shared" si="4"/>
        <v>162.54</v>
      </c>
      <c r="F13" s="134">
        <v>145.78</v>
      </c>
      <c r="G13" s="134">
        <v>145.78</v>
      </c>
      <c r="H13" s="205"/>
      <c r="I13" s="205"/>
      <c r="J13" s="134">
        <v>16.76</v>
      </c>
      <c r="K13" s="134">
        <v>0.4</v>
      </c>
      <c r="L13" s="216">
        <v>3.1</v>
      </c>
      <c r="M13" s="134">
        <v>8.76</v>
      </c>
      <c r="N13" s="134"/>
      <c r="O13" s="205"/>
      <c r="P13" s="205"/>
      <c r="Q13" s="134">
        <f t="shared" si="6"/>
        <v>162.54</v>
      </c>
      <c r="R13" s="134">
        <v>145.78</v>
      </c>
      <c r="S13" s="134">
        <v>145.78</v>
      </c>
      <c r="T13" s="205"/>
      <c r="U13" s="205"/>
      <c r="V13" s="134">
        <v>16.76</v>
      </c>
      <c r="W13" s="134">
        <v>0.4</v>
      </c>
      <c r="X13" s="216">
        <v>3.1</v>
      </c>
      <c r="Y13" s="134">
        <v>8.76</v>
      </c>
      <c r="Z13" s="134"/>
      <c r="AA13" s="205"/>
      <c r="AB13" s="205"/>
    </row>
    <row r="14" ht="20" customHeight="1" spans="1:28">
      <c r="A14" s="206" t="s">
        <v>143</v>
      </c>
      <c r="B14" s="207" t="s">
        <v>145</v>
      </c>
      <c r="C14" s="207" t="s">
        <v>148</v>
      </c>
      <c r="D14" s="208" t="s">
        <v>149</v>
      </c>
      <c r="E14" s="209">
        <f t="shared" si="4"/>
        <v>153.94</v>
      </c>
      <c r="F14" s="210">
        <v>149.44</v>
      </c>
      <c r="G14" s="210"/>
      <c r="H14" s="210">
        <v>149.44</v>
      </c>
      <c r="I14" s="210"/>
      <c r="J14" s="210">
        <v>4.5</v>
      </c>
      <c r="K14" s="210"/>
      <c r="L14" s="210"/>
      <c r="M14" s="210"/>
      <c r="N14" s="210"/>
      <c r="O14" s="209"/>
      <c r="P14" s="210"/>
      <c r="Q14" s="209">
        <f t="shared" si="6"/>
        <v>153.94</v>
      </c>
      <c r="R14" s="210">
        <v>149.44</v>
      </c>
      <c r="S14" s="210"/>
      <c r="T14" s="210">
        <v>149.44</v>
      </c>
      <c r="U14" s="210"/>
      <c r="V14" s="210">
        <v>4.5</v>
      </c>
      <c r="W14" s="210"/>
      <c r="X14" s="210"/>
      <c r="Y14" s="210"/>
      <c r="Z14" s="210"/>
      <c r="AA14" s="210"/>
      <c r="AB14" s="210"/>
    </row>
    <row r="15" ht="20" customHeight="1" spans="1:28">
      <c r="A15" s="211" t="s">
        <v>143</v>
      </c>
      <c r="B15" s="203" t="s">
        <v>145</v>
      </c>
      <c r="C15" s="203" t="s">
        <v>150</v>
      </c>
      <c r="D15" s="204" t="s">
        <v>151</v>
      </c>
      <c r="E15" s="205">
        <v>512.68</v>
      </c>
      <c r="F15" s="205">
        <v>499.18</v>
      </c>
      <c r="G15" s="205"/>
      <c r="H15" s="205">
        <v>499.18</v>
      </c>
      <c r="I15" s="205"/>
      <c r="J15" s="205">
        <v>13.5</v>
      </c>
      <c r="K15" s="205"/>
      <c r="L15" s="205"/>
      <c r="M15" s="205"/>
      <c r="N15" s="205"/>
      <c r="O15" s="81"/>
      <c r="P15" s="81"/>
      <c r="Q15" s="205">
        <v>512.68</v>
      </c>
      <c r="R15" s="205">
        <v>499.18</v>
      </c>
      <c r="S15" s="205"/>
      <c r="T15" s="205">
        <v>499.18</v>
      </c>
      <c r="U15" s="205"/>
      <c r="V15" s="205">
        <v>13.5</v>
      </c>
      <c r="W15" s="205"/>
      <c r="X15" s="205"/>
      <c r="Y15" s="205"/>
      <c r="Z15" s="205"/>
      <c r="AA15" s="81"/>
      <c r="AB15" s="232"/>
    </row>
    <row r="16" ht="23" customHeight="1" spans="1:28">
      <c r="A16" s="203" t="s">
        <v>143</v>
      </c>
      <c r="B16" s="203" t="s">
        <v>145</v>
      </c>
      <c r="C16" s="203" t="s">
        <v>125</v>
      </c>
      <c r="D16" s="204" t="s">
        <v>152</v>
      </c>
      <c r="E16" s="134">
        <f>F16+J16+N16</f>
        <v>72.78</v>
      </c>
      <c r="F16" s="134">
        <v>66.03</v>
      </c>
      <c r="G16" s="134">
        <v>66.03</v>
      </c>
      <c r="H16" s="205"/>
      <c r="I16" s="205"/>
      <c r="J16" s="134">
        <v>6.75</v>
      </c>
      <c r="K16" s="134"/>
      <c r="L16" s="205"/>
      <c r="M16" s="134">
        <v>4.5</v>
      </c>
      <c r="N16" s="134"/>
      <c r="O16" s="205"/>
      <c r="P16" s="205"/>
      <c r="Q16" s="134">
        <f t="shared" ref="Q16:Q35" si="12">R16+V16+Z16</f>
        <v>72.78</v>
      </c>
      <c r="R16" s="134">
        <v>66.03</v>
      </c>
      <c r="S16" s="134">
        <v>66.03</v>
      </c>
      <c r="T16" s="205"/>
      <c r="U16" s="205"/>
      <c r="V16" s="134">
        <v>6.75</v>
      </c>
      <c r="W16" s="134"/>
      <c r="X16" s="205"/>
      <c r="Y16" s="134">
        <v>4.5</v>
      </c>
      <c r="Z16" s="134"/>
      <c r="AA16" s="205"/>
      <c r="AB16" s="205"/>
    </row>
    <row r="17" ht="23" customHeight="1" spans="1:28">
      <c r="A17" s="212">
        <v>207</v>
      </c>
      <c r="B17" s="213" t="s">
        <v>153</v>
      </c>
      <c r="C17" s="213"/>
      <c r="D17" s="204" t="s">
        <v>154</v>
      </c>
      <c r="E17" s="214">
        <v>76.17</v>
      </c>
      <c r="F17" s="214">
        <v>74.37</v>
      </c>
      <c r="G17" s="215"/>
      <c r="H17" s="214">
        <v>74.37</v>
      </c>
      <c r="I17" s="215"/>
      <c r="J17" s="215">
        <v>1.8</v>
      </c>
      <c r="K17" s="215"/>
      <c r="L17" s="215"/>
      <c r="M17" s="215"/>
      <c r="N17" s="215"/>
      <c r="O17" s="215"/>
      <c r="P17" s="215"/>
      <c r="Q17" s="214">
        <v>76.17</v>
      </c>
      <c r="R17" s="214">
        <v>74.37</v>
      </c>
      <c r="S17" s="215"/>
      <c r="T17" s="214">
        <v>74.37</v>
      </c>
      <c r="U17" s="215"/>
      <c r="V17" s="215">
        <v>1.8</v>
      </c>
      <c r="W17" s="215"/>
      <c r="X17" s="215"/>
      <c r="Y17" s="215"/>
      <c r="Z17" s="215"/>
      <c r="AA17" s="81"/>
      <c r="AB17" s="232"/>
    </row>
    <row r="18" ht="23" customHeight="1" spans="1:28">
      <c r="A18" s="212">
        <v>207</v>
      </c>
      <c r="B18" s="213" t="s">
        <v>153</v>
      </c>
      <c r="C18" s="213" t="s">
        <v>155</v>
      </c>
      <c r="D18" s="204" t="s">
        <v>156</v>
      </c>
      <c r="E18" s="214">
        <v>76.17</v>
      </c>
      <c r="F18" s="214">
        <v>74.37</v>
      </c>
      <c r="G18" s="215"/>
      <c r="H18" s="214">
        <v>74.37</v>
      </c>
      <c r="I18" s="215"/>
      <c r="J18" s="215">
        <v>1.8</v>
      </c>
      <c r="K18" s="215"/>
      <c r="L18" s="215"/>
      <c r="M18" s="215"/>
      <c r="N18" s="215"/>
      <c r="O18" s="215"/>
      <c r="P18" s="215"/>
      <c r="Q18" s="214">
        <v>76.17</v>
      </c>
      <c r="R18" s="214">
        <v>74.37</v>
      </c>
      <c r="S18" s="215"/>
      <c r="T18" s="214">
        <v>74.37</v>
      </c>
      <c r="U18" s="215"/>
      <c r="V18" s="215">
        <v>1.8</v>
      </c>
      <c r="W18" s="215"/>
      <c r="X18" s="215"/>
      <c r="Y18" s="215"/>
      <c r="Z18" s="215"/>
      <c r="AA18" s="81"/>
      <c r="AB18" s="232"/>
    </row>
    <row r="19" ht="20" customHeight="1" spans="1:28">
      <c r="A19" s="203">
        <v>207</v>
      </c>
      <c r="B19" s="203" t="s">
        <v>157</v>
      </c>
      <c r="C19" s="203"/>
      <c r="D19" s="204" t="s">
        <v>158</v>
      </c>
      <c r="E19" s="134">
        <f>F19+J19+N19</f>
        <v>150.04</v>
      </c>
      <c r="F19" s="134">
        <v>142.39</v>
      </c>
      <c r="G19" s="134">
        <v>142.39</v>
      </c>
      <c r="H19" s="216"/>
      <c r="I19" s="205"/>
      <c r="J19" s="134">
        <v>7.65</v>
      </c>
      <c r="K19" s="134"/>
      <c r="L19" s="205"/>
      <c r="M19" s="134">
        <v>3.6</v>
      </c>
      <c r="N19" s="134"/>
      <c r="O19" s="205"/>
      <c r="P19" s="205"/>
      <c r="Q19" s="134">
        <f t="shared" si="12"/>
        <v>150.04</v>
      </c>
      <c r="R19" s="134">
        <v>142.39</v>
      </c>
      <c r="S19" s="134">
        <v>142.39</v>
      </c>
      <c r="T19" s="216"/>
      <c r="U19" s="205"/>
      <c r="V19" s="134">
        <v>7.65</v>
      </c>
      <c r="W19" s="134"/>
      <c r="X19" s="205"/>
      <c r="Y19" s="134">
        <v>3.6</v>
      </c>
      <c r="Z19" s="134"/>
      <c r="AA19" s="205"/>
      <c r="AB19" s="205"/>
    </row>
    <row r="20" ht="20" customHeight="1" spans="1:28">
      <c r="A20" s="203">
        <v>207</v>
      </c>
      <c r="B20" s="203" t="s">
        <v>157</v>
      </c>
      <c r="C20" s="203" t="s">
        <v>145</v>
      </c>
      <c r="D20" s="204" t="s">
        <v>147</v>
      </c>
      <c r="E20" s="134">
        <f>F20+J20+N20</f>
        <v>69.48</v>
      </c>
      <c r="F20" s="134">
        <v>64.08</v>
      </c>
      <c r="G20" s="134">
        <v>64.08</v>
      </c>
      <c r="H20" s="205"/>
      <c r="I20" s="205"/>
      <c r="J20" s="134">
        <v>5.4</v>
      </c>
      <c r="K20" s="134"/>
      <c r="L20" s="205"/>
      <c r="M20" s="134">
        <v>3.6</v>
      </c>
      <c r="N20" s="134"/>
      <c r="O20" s="205"/>
      <c r="P20" s="205"/>
      <c r="Q20" s="134">
        <f t="shared" si="12"/>
        <v>69.48</v>
      </c>
      <c r="R20" s="134">
        <v>64.08</v>
      </c>
      <c r="S20" s="134">
        <v>64.08</v>
      </c>
      <c r="T20" s="205"/>
      <c r="U20" s="205"/>
      <c r="V20" s="134">
        <v>5.4</v>
      </c>
      <c r="W20" s="134"/>
      <c r="X20" s="205"/>
      <c r="Y20" s="134">
        <v>3.6</v>
      </c>
      <c r="Z20" s="134"/>
      <c r="AA20" s="205"/>
      <c r="AB20" s="205"/>
    </row>
    <row r="21" ht="20" customHeight="1" spans="1:28">
      <c r="A21" s="203">
        <v>207</v>
      </c>
      <c r="B21" s="203" t="s">
        <v>157</v>
      </c>
      <c r="C21" s="203" t="s">
        <v>155</v>
      </c>
      <c r="D21" s="204" t="s">
        <v>159</v>
      </c>
      <c r="E21" s="134">
        <f>F21+J21+N21</f>
        <v>80.56</v>
      </c>
      <c r="F21" s="134">
        <v>78.31</v>
      </c>
      <c r="G21" s="134">
        <v>78.31</v>
      </c>
      <c r="H21" s="134"/>
      <c r="I21" s="205"/>
      <c r="J21" s="134">
        <v>2.25</v>
      </c>
      <c r="K21" s="134"/>
      <c r="L21" s="205"/>
      <c r="M21" s="134">
        <v>0</v>
      </c>
      <c r="N21" s="134"/>
      <c r="O21" s="205"/>
      <c r="P21" s="205"/>
      <c r="Q21" s="134">
        <f t="shared" si="12"/>
        <v>80.56</v>
      </c>
      <c r="R21" s="134">
        <v>78.31</v>
      </c>
      <c r="S21" s="134">
        <v>78.31</v>
      </c>
      <c r="T21" s="134"/>
      <c r="U21" s="205"/>
      <c r="V21" s="134">
        <v>2.25</v>
      </c>
      <c r="W21" s="134"/>
      <c r="X21" s="205"/>
      <c r="Y21" s="134">
        <v>0</v>
      </c>
      <c r="Z21" s="134"/>
      <c r="AA21" s="205"/>
      <c r="AB21" s="205"/>
    </row>
    <row r="22" ht="20" customHeight="1" spans="1:28">
      <c r="A22" s="203">
        <v>207</v>
      </c>
      <c r="B22" s="203" t="s">
        <v>160</v>
      </c>
      <c r="C22" s="203"/>
      <c r="D22" s="204" t="s">
        <v>161</v>
      </c>
      <c r="E22" s="134">
        <f t="shared" ref="E22:E27" si="13">F22+J22+N22</f>
        <v>32.15</v>
      </c>
      <c r="F22" s="134">
        <v>31.25</v>
      </c>
      <c r="G22" s="134">
        <v>31.25</v>
      </c>
      <c r="H22" s="134"/>
      <c r="I22" s="205"/>
      <c r="J22" s="134">
        <v>0.9</v>
      </c>
      <c r="K22" s="134"/>
      <c r="L22" s="205"/>
      <c r="M22" s="134">
        <v>0</v>
      </c>
      <c r="N22" s="134"/>
      <c r="O22" s="205"/>
      <c r="P22" s="205"/>
      <c r="Q22" s="134">
        <f t="shared" si="12"/>
        <v>32.15</v>
      </c>
      <c r="R22" s="134">
        <v>31.25</v>
      </c>
      <c r="S22" s="134">
        <v>31.25</v>
      </c>
      <c r="T22" s="134"/>
      <c r="U22" s="205"/>
      <c r="V22" s="134">
        <v>0.9</v>
      </c>
      <c r="W22" s="134"/>
      <c r="X22" s="205"/>
      <c r="Y22" s="134">
        <v>0</v>
      </c>
      <c r="Z22" s="134"/>
      <c r="AA22" s="205"/>
      <c r="AB22" s="205"/>
    </row>
    <row r="23" ht="24" customHeight="1" spans="1:28">
      <c r="A23" s="203">
        <v>207</v>
      </c>
      <c r="B23" s="203" t="s">
        <v>160</v>
      </c>
      <c r="C23" s="203" t="s">
        <v>155</v>
      </c>
      <c r="D23" s="204" t="s">
        <v>162</v>
      </c>
      <c r="E23" s="134">
        <f t="shared" si="13"/>
        <v>32.15</v>
      </c>
      <c r="F23" s="134">
        <v>31.25</v>
      </c>
      <c r="G23" s="134">
        <v>31.25</v>
      </c>
      <c r="H23" s="134"/>
      <c r="I23" s="205"/>
      <c r="J23" s="134">
        <v>0.9</v>
      </c>
      <c r="K23" s="134"/>
      <c r="L23" s="205"/>
      <c r="M23" s="134">
        <v>0</v>
      </c>
      <c r="N23" s="134"/>
      <c r="O23" s="205"/>
      <c r="P23" s="205"/>
      <c r="Q23" s="134">
        <f t="shared" si="12"/>
        <v>32.15</v>
      </c>
      <c r="R23" s="134">
        <v>31.25</v>
      </c>
      <c r="S23" s="134">
        <v>31.25</v>
      </c>
      <c r="T23" s="134"/>
      <c r="U23" s="205"/>
      <c r="V23" s="134">
        <v>0.9</v>
      </c>
      <c r="W23" s="134"/>
      <c r="X23" s="205"/>
      <c r="Y23" s="134">
        <v>0</v>
      </c>
      <c r="Z23" s="134"/>
      <c r="AA23" s="205"/>
      <c r="AB23" s="205"/>
    </row>
    <row r="24" ht="20" customHeight="1" spans="1:28">
      <c r="A24" s="203">
        <v>207</v>
      </c>
      <c r="B24" s="203" t="s">
        <v>163</v>
      </c>
      <c r="C24" s="203"/>
      <c r="D24" s="204" t="s">
        <v>164</v>
      </c>
      <c r="E24" s="134">
        <f t="shared" si="13"/>
        <v>606.86</v>
      </c>
      <c r="F24" s="134">
        <f t="shared" ref="F24:H24" si="14">F25+F26+F27</f>
        <v>583.46</v>
      </c>
      <c r="G24" s="134">
        <f t="shared" si="14"/>
        <v>246.29</v>
      </c>
      <c r="H24" s="134">
        <f t="shared" si="14"/>
        <v>337.17</v>
      </c>
      <c r="I24" s="205"/>
      <c r="J24" s="134">
        <f>J25+J26+J27</f>
        <v>23.4</v>
      </c>
      <c r="K24" s="134"/>
      <c r="L24" s="205"/>
      <c r="M24" s="134">
        <f>M25+M26+M27</f>
        <v>6.3</v>
      </c>
      <c r="N24" s="134"/>
      <c r="O24" s="205"/>
      <c r="P24" s="205"/>
      <c r="Q24" s="134">
        <f t="shared" si="12"/>
        <v>606.86</v>
      </c>
      <c r="R24" s="134">
        <f t="shared" ref="R24:T24" si="15">R25+R26+R27</f>
        <v>583.46</v>
      </c>
      <c r="S24" s="134">
        <f t="shared" si="15"/>
        <v>246.29</v>
      </c>
      <c r="T24" s="134">
        <f t="shared" si="15"/>
        <v>337.17</v>
      </c>
      <c r="U24" s="205"/>
      <c r="V24" s="134">
        <f>V25+V26+V27</f>
        <v>23.4</v>
      </c>
      <c r="W24" s="134"/>
      <c r="X24" s="205"/>
      <c r="Y24" s="134">
        <f>Y25+Y26+Y27</f>
        <v>6.3</v>
      </c>
      <c r="Z24" s="134"/>
      <c r="AA24" s="205"/>
      <c r="AB24" s="205"/>
    </row>
    <row r="25" ht="20" customHeight="1" spans="1:28">
      <c r="A25" s="203">
        <v>207</v>
      </c>
      <c r="B25" s="203" t="s">
        <v>163</v>
      </c>
      <c r="C25" s="203" t="s">
        <v>145</v>
      </c>
      <c r="D25" s="204" t="s">
        <v>147</v>
      </c>
      <c r="E25" s="134">
        <f t="shared" si="13"/>
        <v>115.26</v>
      </c>
      <c r="F25" s="134">
        <v>105.81</v>
      </c>
      <c r="G25" s="134">
        <v>105.81</v>
      </c>
      <c r="H25" s="205"/>
      <c r="I25" s="205"/>
      <c r="J25" s="134">
        <v>9.45</v>
      </c>
      <c r="K25" s="134"/>
      <c r="L25" s="205"/>
      <c r="M25" s="134">
        <v>6.3</v>
      </c>
      <c r="N25" s="134"/>
      <c r="O25" s="205"/>
      <c r="P25" s="205"/>
      <c r="Q25" s="134">
        <f t="shared" si="12"/>
        <v>115.26</v>
      </c>
      <c r="R25" s="134">
        <v>105.81</v>
      </c>
      <c r="S25" s="134">
        <v>105.81</v>
      </c>
      <c r="T25" s="205"/>
      <c r="U25" s="205"/>
      <c r="V25" s="134">
        <v>9.45</v>
      </c>
      <c r="W25" s="134"/>
      <c r="X25" s="205"/>
      <c r="Y25" s="134">
        <v>6.3</v>
      </c>
      <c r="Z25" s="134"/>
      <c r="AA25" s="205"/>
      <c r="AB25" s="205"/>
    </row>
    <row r="26" ht="20" customHeight="1" spans="1:28">
      <c r="A26" s="203">
        <v>207</v>
      </c>
      <c r="B26" s="203" t="s">
        <v>163</v>
      </c>
      <c r="C26" s="203" t="s">
        <v>148</v>
      </c>
      <c r="D26" s="204" t="s">
        <v>165</v>
      </c>
      <c r="E26" s="134">
        <f t="shared" si="13"/>
        <v>144.98</v>
      </c>
      <c r="F26" s="134">
        <v>140.48</v>
      </c>
      <c r="G26" s="134">
        <v>140.48</v>
      </c>
      <c r="H26" s="134"/>
      <c r="I26" s="205"/>
      <c r="J26" s="134">
        <v>4.5</v>
      </c>
      <c r="K26" s="134"/>
      <c r="L26" s="205"/>
      <c r="M26" s="205"/>
      <c r="N26" s="134"/>
      <c r="O26" s="205"/>
      <c r="P26" s="205"/>
      <c r="Q26" s="134">
        <f t="shared" si="12"/>
        <v>144.98</v>
      </c>
      <c r="R26" s="134">
        <v>140.48</v>
      </c>
      <c r="S26" s="134">
        <v>140.48</v>
      </c>
      <c r="T26" s="134"/>
      <c r="U26" s="205"/>
      <c r="V26" s="134">
        <v>4.5</v>
      </c>
      <c r="W26" s="134"/>
      <c r="X26" s="205"/>
      <c r="Y26" s="205"/>
      <c r="Z26" s="134"/>
      <c r="AA26" s="205"/>
      <c r="AB26" s="205"/>
    </row>
    <row r="27" ht="20" customHeight="1" spans="1:28">
      <c r="A27" s="217">
        <v>207</v>
      </c>
      <c r="B27" s="207" t="s">
        <v>163</v>
      </c>
      <c r="C27" s="207" t="s">
        <v>166</v>
      </c>
      <c r="D27" s="218" t="s">
        <v>167</v>
      </c>
      <c r="E27" s="81">
        <f t="shared" si="13"/>
        <v>346.62</v>
      </c>
      <c r="F27" s="81">
        <f>H27</f>
        <v>337.17</v>
      </c>
      <c r="G27" s="81"/>
      <c r="H27" s="81">
        <v>337.17</v>
      </c>
      <c r="I27" s="81"/>
      <c r="J27" s="81">
        <v>9.45</v>
      </c>
      <c r="K27" s="81"/>
      <c r="L27" s="81"/>
      <c r="M27" s="81"/>
      <c r="N27" s="81"/>
      <c r="O27" s="81"/>
      <c r="P27" s="81"/>
      <c r="Q27" s="81">
        <f t="shared" si="12"/>
        <v>346.62</v>
      </c>
      <c r="R27" s="81">
        <f>T27</f>
        <v>337.17</v>
      </c>
      <c r="S27" s="81"/>
      <c r="T27" s="81">
        <v>337.17</v>
      </c>
      <c r="U27" s="81"/>
      <c r="V27" s="81">
        <v>9.45</v>
      </c>
      <c r="W27" s="81"/>
      <c r="X27" s="81"/>
      <c r="Y27" s="81"/>
      <c r="Z27" s="81"/>
      <c r="AA27" s="81"/>
      <c r="AB27" s="81"/>
    </row>
    <row r="28" ht="17" customHeight="1" spans="1:28">
      <c r="A28" s="203" t="s">
        <v>168</v>
      </c>
      <c r="B28" s="203"/>
      <c r="C28" s="203"/>
      <c r="D28" s="204" t="s">
        <v>169</v>
      </c>
      <c r="E28" s="134">
        <f t="shared" ref="E28:E44" si="16">F28+J28+N28</f>
        <v>333.31</v>
      </c>
      <c r="F28" s="134">
        <f t="shared" ref="F28:H28" si="17">F29+F34</f>
        <v>265.09</v>
      </c>
      <c r="G28" s="134">
        <f t="shared" si="17"/>
        <v>113.64</v>
      </c>
      <c r="H28" s="134">
        <f t="shared" si="17"/>
        <v>151.45</v>
      </c>
      <c r="I28" s="205"/>
      <c r="J28" s="134"/>
      <c r="K28" s="134"/>
      <c r="L28" s="205"/>
      <c r="M28" s="205"/>
      <c r="N28" s="134">
        <f t="shared" ref="N28:T28" si="18">N29+N34</f>
        <v>68.22</v>
      </c>
      <c r="O28" s="216"/>
      <c r="P28" s="205"/>
      <c r="Q28" s="134">
        <f t="shared" si="12"/>
        <v>333.31</v>
      </c>
      <c r="R28" s="134">
        <f t="shared" si="18"/>
        <v>265.09</v>
      </c>
      <c r="S28" s="134">
        <f t="shared" si="18"/>
        <v>113.64</v>
      </c>
      <c r="T28" s="134">
        <f t="shared" si="18"/>
        <v>151.45</v>
      </c>
      <c r="U28" s="205"/>
      <c r="V28" s="134"/>
      <c r="W28" s="134"/>
      <c r="X28" s="205"/>
      <c r="Y28" s="205"/>
      <c r="Z28" s="134">
        <f>Z29+Z34</f>
        <v>68.22</v>
      </c>
      <c r="AA28" s="205"/>
      <c r="AB28" s="205"/>
    </row>
    <row r="29" ht="21" customHeight="1" spans="1:28">
      <c r="A29" s="203" t="s">
        <v>168</v>
      </c>
      <c r="B29" s="203" t="s">
        <v>166</v>
      </c>
      <c r="C29" s="203"/>
      <c r="D29" s="204" t="s">
        <v>170</v>
      </c>
      <c r="E29" s="134">
        <f t="shared" si="16"/>
        <v>318.37</v>
      </c>
      <c r="F29" s="134">
        <f t="shared" ref="F29:H29" si="19">F30+F31+F32+F33</f>
        <v>265.09</v>
      </c>
      <c r="G29" s="134">
        <f t="shared" si="19"/>
        <v>113.64</v>
      </c>
      <c r="H29" s="134">
        <f t="shared" si="19"/>
        <v>151.45</v>
      </c>
      <c r="I29" s="205"/>
      <c r="J29" s="134"/>
      <c r="K29" s="134"/>
      <c r="L29" s="205"/>
      <c r="M29" s="205"/>
      <c r="N29" s="134">
        <f t="shared" ref="N29:T29" si="20">N30+N31+N32+N33</f>
        <v>53.28</v>
      </c>
      <c r="O29" s="216"/>
      <c r="P29" s="205"/>
      <c r="Q29" s="134">
        <f t="shared" si="12"/>
        <v>318.37</v>
      </c>
      <c r="R29" s="134">
        <f t="shared" si="20"/>
        <v>265.09</v>
      </c>
      <c r="S29" s="134">
        <f t="shared" si="20"/>
        <v>113.64</v>
      </c>
      <c r="T29" s="134">
        <f t="shared" si="20"/>
        <v>151.45</v>
      </c>
      <c r="U29" s="205"/>
      <c r="V29" s="134"/>
      <c r="W29" s="134"/>
      <c r="X29" s="205"/>
      <c r="Y29" s="205"/>
      <c r="Z29" s="134">
        <f>Z30+Z31+Z32+Z33</f>
        <v>53.28</v>
      </c>
      <c r="AA29" s="205"/>
      <c r="AB29" s="205"/>
    </row>
    <row r="30" ht="20" customHeight="1" spans="1:28">
      <c r="A30" s="203" t="s">
        <v>168</v>
      </c>
      <c r="B30" s="203" t="s">
        <v>166</v>
      </c>
      <c r="C30" s="203" t="s">
        <v>145</v>
      </c>
      <c r="D30" s="204" t="s">
        <v>171</v>
      </c>
      <c r="E30" s="134">
        <f t="shared" si="16"/>
        <v>17.28</v>
      </c>
      <c r="F30" s="134"/>
      <c r="G30" s="134"/>
      <c r="H30" s="205"/>
      <c r="I30" s="205"/>
      <c r="J30" s="134"/>
      <c r="K30" s="134"/>
      <c r="L30" s="205"/>
      <c r="M30" s="205"/>
      <c r="N30" s="134">
        <v>17.28</v>
      </c>
      <c r="O30" s="216"/>
      <c r="P30" s="205"/>
      <c r="Q30" s="134">
        <f t="shared" si="12"/>
        <v>17.28</v>
      </c>
      <c r="R30" s="134"/>
      <c r="S30" s="134"/>
      <c r="T30" s="205"/>
      <c r="U30" s="205"/>
      <c r="V30" s="134"/>
      <c r="W30" s="134"/>
      <c r="X30" s="205"/>
      <c r="Y30" s="205"/>
      <c r="Z30" s="134">
        <v>17.28</v>
      </c>
      <c r="AA30" s="205"/>
      <c r="AB30" s="205"/>
    </row>
    <row r="31" ht="20" customHeight="1" spans="1:28">
      <c r="A31" s="203" t="s">
        <v>168</v>
      </c>
      <c r="B31" s="203" t="s">
        <v>166</v>
      </c>
      <c r="C31" s="203" t="s">
        <v>153</v>
      </c>
      <c r="D31" s="204" t="s">
        <v>172</v>
      </c>
      <c r="E31" s="134">
        <f t="shared" si="16"/>
        <v>36</v>
      </c>
      <c r="F31" s="134"/>
      <c r="G31" s="134"/>
      <c r="H31" s="205"/>
      <c r="I31" s="205"/>
      <c r="J31" s="134"/>
      <c r="K31" s="134"/>
      <c r="L31" s="205"/>
      <c r="M31" s="205"/>
      <c r="N31" s="134">
        <f>N61+N81+N98+N131</f>
        <v>36</v>
      </c>
      <c r="O31" s="216"/>
      <c r="P31" s="205"/>
      <c r="Q31" s="134">
        <f t="shared" si="12"/>
        <v>36</v>
      </c>
      <c r="R31" s="134"/>
      <c r="S31" s="134"/>
      <c r="T31" s="205"/>
      <c r="U31" s="205"/>
      <c r="V31" s="134"/>
      <c r="W31" s="134"/>
      <c r="X31" s="205"/>
      <c r="Y31" s="205"/>
      <c r="Z31" s="134">
        <f>Z61+Z81+Z98+Z131</f>
        <v>36</v>
      </c>
      <c r="AA31" s="205"/>
      <c r="AB31" s="205"/>
    </row>
    <row r="32" ht="23" customHeight="1" spans="1:28">
      <c r="A32" s="203" t="s">
        <v>168</v>
      </c>
      <c r="B32" s="203" t="s">
        <v>166</v>
      </c>
      <c r="C32" s="203" t="s">
        <v>166</v>
      </c>
      <c r="D32" s="204" t="s">
        <v>173</v>
      </c>
      <c r="E32" s="134">
        <f t="shared" si="16"/>
        <v>190.17</v>
      </c>
      <c r="F32" s="134">
        <f t="shared" ref="F32:H32" si="21">F62+F82+F99+F115+F132</f>
        <v>190.17</v>
      </c>
      <c r="G32" s="134">
        <f t="shared" si="21"/>
        <v>81.99</v>
      </c>
      <c r="H32" s="134">
        <f t="shared" si="21"/>
        <v>108.18</v>
      </c>
      <c r="I32" s="134"/>
      <c r="J32" s="134"/>
      <c r="K32" s="134"/>
      <c r="L32" s="205"/>
      <c r="M32" s="205"/>
      <c r="N32" s="134"/>
      <c r="O32" s="216"/>
      <c r="P32" s="205"/>
      <c r="Q32" s="134">
        <f t="shared" si="12"/>
        <v>190.17</v>
      </c>
      <c r="R32" s="134">
        <f t="shared" ref="R32:T32" si="22">R62+R82+R99+R115+R132</f>
        <v>190.17</v>
      </c>
      <c r="S32" s="134">
        <f t="shared" si="22"/>
        <v>81.99</v>
      </c>
      <c r="T32" s="134">
        <f t="shared" si="22"/>
        <v>108.18</v>
      </c>
      <c r="U32" s="134"/>
      <c r="V32" s="134"/>
      <c r="W32" s="134"/>
      <c r="X32" s="205"/>
      <c r="Y32" s="205"/>
      <c r="Z32" s="134"/>
      <c r="AA32" s="205"/>
      <c r="AB32" s="205"/>
    </row>
    <row r="33" ht="20" customHeight="1" spans="1:28">
      <c r="A33" s="203" t="s">
        <v>168</v>
      </c>
      <c r="B33" s="203" t="s">
        <v>166</v>
      </c>
      <c r="C33" s="203" t="s">
        <v>160</v>
      </c>
      <c r="D33" s="204" t="s">
        <v>174</v>
      </c>
      <c r="E33" s="134">
        <f t="shared" si="16"/>
        <v>74.92</v>
      </c>
      <c r="F33" s="134">
        <f>F63+F83+F100+F116+F133</f>
        <v>74.92</v>
      </c>
      <c r="G33" s="134">
        <f>G63+G83+G100+G116+G133</f>
        <v>31.65</v>
      </c>
      <c r="H33" s="134">
        <f>H63+H83+H100+H116+H133</f>
        <v>43.27</v>
      </c>
      <c r="I33" s="134"/>
      <c r="J33" s="134"/>
      <c r="K33" s="134"/>
      <c r="L33" s="205"/>
      <c r="M33" s="205"/>
      <c r="N33" s="134"/>
      <c r="O33" s="216"/>
      <c r="P33" s="205"/>
      <c r="Q33" s="134">
        <f t="shared" si="12"/>
        <v>74.92</v>
      </c>
      <c r="R33" s="134">
        <f t="shared" ref="R33:T33" si="23">R63+R83+R100+R116+R133</f>
        <v>74.92</v>
      </c>
      <c r="S33" s="134">
        <f t="shared" si="23"/>
        <v>31.65</v>
      </c>
      <c r="T33" s="134">
        <f t="shared" si="23"/>
        <v>43.27</v>
      </c>
      <c r="U33" s="134"/>
      <c r="V33" s="134"/>
      <c r="W33" s="134"/>
      <c r="X33" s="205"/>
      <c r="Y33" s="205"/>
      <c r="Z33" s="134"/>
      <c r="AA33" s="205"/>
      <c r="AB33" s="205"/>
    </row>
    <row r="34" ht="20" customHeight="1" spans="1:28">
      <c r="A34" s="203" t="s">
        <v>168</v>
      </c>
      <c r="B34" s="203" t="s">
        <v>163</v>
      </c>
      <c r="C34" s="203"/>
      <c r="D34" s="204" t="s">
        <v>175</v>
      </c>
      <c r="E34" s="134">
        <f t="shared" si="16"/>
        <v>14.94</v>
      </c>
      <c r="F34" s="134"/>
      <c r="G34" s="134"/>
      <c r="H34" s="134"/>
      <c r="I34" s="134"/>
      <c r="J34" s="134"/>
      <c r="K34" s="134"/>
      <c r="L34" s="205"/>
      <c r="M34" s="205"/>
      <c r="N34" s="134">
        <v>14.94</v>
      </c>
      <c r="O34" s="216"/>
      <c r="P34" s="205"/>
      <c r="Q34" s="134">
        <f t="shared" si="12"/>
        <v>14.94</v>
      </c>
      <c r="R34" s="134"/>
      <c r="S34" s="134"/>
      <c r="T34" s="134"/>
      <c r="U34" s="134"/>
      <c r="V34" s="134"/>
      <c r="W34" s="134"/>
      <c r="X34" s="205"/>
      <c r="Y34" s="205"/>
      <c r="Z34" s="134">
        <v>14.94</v>
      </c>
      <c r="AA34" s="205"/>
      <c r="AB34" s="205"/>
    </row>
    <row r="35" ht="20" customHeight="1" spans="1:28">
      <c r="A35" s="203" t="s">
        <v>168</v>
      </c>
      <c r="B35" s="203" t="s">
        <v>163</v>
      </c>
      <c r="C35" s="203" t="s">
        <v>145</v>
      </c>
      <c r="D35" s="204" t="s">
        <v>176</v>
      </c>
      <c r="E35" s="134">
        <f t="shared" si="16"/>
        <v>14.94</v>
      </c>
      <c r="F35" s="134"/>
      <c r="G35" s="134"/>
      <c r="H35" s="134"/>
      <c r="I35" s="134"/>
      <c r="J35" s="134"/>
      <c r="K35" s="134"/>
      <c r="L35" s="205"/>
      <c r="M35" s="205"/>
      <c r="N35" s="134">
        <v>14.94</v>
      </c>
      <c r="O35" s="216"/>
      <c r="P35" s="205"/>
      <c r="Q35" s="134">
        <f t="shared" si="12"/>
        <v>14.94</v>
      </c>
      <c r="R35" s="134"/>
      <c r="S35" s="134"/>
      <c r="T35" s="134"/>
      <c r="U35" s="134"/>
      <c r="V35" s="134"/>
      <c r="W35" s="134"/>
      <c r="X35" s="205"/>
      <c r="Y35" s="205"/>
      <c r="Z35" s="134">
        <v>14.94</v>
      </c>
      <c r="AA35" s="205"/>
      <c r="AB35" s="205"/>
    </row>
    <row r="36" ht="20" customHeight="1" spans="1:28">
      <c r="A36" s="203" t="s">
        <v>177</v>
      </c>
      <c r="B36" s="203"/>
      <c r="C36" s="203"/>
      <c r="D36" s="204" t="s">
        <v>178</v>
      </c>
      <c r="E36" s="134">
        <f t="shared" ref="E36:H36" si="24">E37</f>
        <v>76.57</v>
      </c>
      <c r="F36" s="134">
        <f t="shared" si="24"/>
        <v>76.57</v>
      </c>
      <c r="G36" s="134">
        <f t="shared" si="24"/>
        <v>29.89</v>
      </c>
      <c r="H36" s="134">
        <f t="shared" si="24"/>
        <v>57.97</v>
      </c>
      <c r="I36" s="134"/>
      <c r="J36" s="134"/>
      <c r="K36" s="134"/>
      <c r="L36" s="205"/>
      <c r="M36" s="205"/>
      <c r="N36" s="134"/>
      <c r="O36" s="216"/>
      <c r="P36" s="205"/>
      <c r="Q36" s="134">
        <f t="shared" ref="Q36:T36" si="25">Q37</f>
        <v>76.57</v>
      </c>
      <c r="R36" s="134">
        <f t="shared" si="25"/>
        <v>76.57</v>
      </c>
      <c r="S36" s="134">
        <f t="shared" si="25"/>
        <v>29.89</v>
      </c>
      <c r="T36" s="134">
        <f t="shared" si="25"/>
        <v>57.97</v>
      </c>
      <c r="U36" s="134"/>
      <c r="V36" s="134"/>
      <c r="W36" s="134"/>
      <c r="X36" s="205"/>
      <c r="Y36" s="205"/>
      <c r="Z36" s="134"/>
      <c r="AA36" s="205"/>
      <c r="AB36" s="205"/>
    </row>
    <row r="37" ht="20" customHeight="1" spans="1:28">
      <c r="A37" s="203" t="s">
        <v>177</v>
      </c>
      <c r="B37" s="203" t="s">
        <v>124</v>
      </c>
      <c r="C37" s="203"/>
      <c r="D37" s="204" t="s">
        <v>179</v>
      </c>
      <c r="E37" s="134">
        <f t="shared" ref="E37:H37" si="26">E38+E39+E40+E41</f>
        <v>76.57</v>
      </c>
      <c r="F37" s="134">
        <f t="shared" si="26"/>
        <v>76.57</v>
      </c>
      <c r="G37" s="134">
        <f t="shared" si="26"/>
        <v>29.89</v>
      </c>
      <c r="H37" s="134">
        <f t="shared" si="26"/>
        <v>57.97</v>
      </c>
      <c r="I37" s="134"/>
      <c r="J37" s="134"/>
      <c r="K37" s="134"/>
      <c r="L37" s="205"/>
      <c r="M37" s="205"/>
      <c r="N37" s="134"/>
      <c r="O37" s="216"/>
      <c r="P37" s="205"/>
      <c r="Q37" s="134">
        <f t="shared" ref="Q37:T37" si="27">Q38+Q39+Q40+Q41</f>
        <v>76.57</v>
      </c>
      <c r="R37" s="134">
        <f t="shared" si="27"/>
        <v>76.57</v>
      </c>
      <c r="S37" s="134">
        <f t="shared" si="27"/>
        <v>29.89</v>
      </c>
      <c r="T37" s="134">
        <f t="shared" si="27"/>
        <v>57.97</v>
      </c>
      <c r="U37" s="134"/>
      <c r="V37" s="134"/>
      <c r="W37" s="134"/>
      <c r="X37" s="205"/>
      <c r="Y37" s="205"/>
      <c r="Z37" s="134"/>
      <c r="AA37" s="205"/>
      <c r="AB37" s="205"/>
    </row>
    <row r="38" ht="20" customHeight="1" spans="1:28">
      <c r="A38" s="203" t="s">
        <v>177</v>
      </c>
      <c r="B38" s="203" t="s">
        <v>124</v>
      </c>
      <c r="C38" s="203" t="s">
        <v>145</v>
      </c>
      <c r="D38" s="204" t="s">
        <v>180</v>
      </c>
      <c r="E38" s="134">
        <f t="shared" si="16"/>
        <v>11.19</v>
      </c>
      <c r="F38" s="134">
        <v>11.19</v>
      </c>
      <c r="G38" s="134">
        <v>11.19</v>
      </c>
      <c r="H38" s="134">
        <v>11.19</v>
      </c>
      <c r="I38" s="134"/>
      <c r="J38" s="134"/>
      <c r="K38" s="134"/>
      <c r="L38" s="205"/>
      <c r="M38" s="205"/>
      <c r="N38" s="134"/>
      <c r="O38" s="216"/>
      <c r="P38" s="205"/>
      <c r="Q38" s="134">
        <f t="shared" ref="Q38:Q44" si="28">R38+V38+Z38</f>
        <v>11.19</v>
      </c>
      <c r="R38" s="134">
        <v>11.19</v>
      </c>
      <c r="S38" s="134">
        <v>11.19</v>
      </c>
      <c r="T38" s="134">
        <v>11.19</v>
      </c>
      <c r="U38" s="134"/>
      <c r="V38" s="134"/>
      <c r="W38" s="134"/>
      <c r="X38" s="205"/>
      <c r="Y38" s="205"/>
      <c r="Z38" s="134"/>
      <c r="AA38" s="205"/>
      <c r="AB38" s="205"/>
    </row>
    <row r="39" ht="20" customHeight="1" spans="1:28">
      <c r="A39" s="203" t="s">
        <v>177</v>
      </c>
      <c r="B39" s="203" t="s">
        <v>124</v>
      </c>
      <c r="C39" s="203" t="s">
        <v>153</v>
      </c>
      <c r="D39" s="204" t="s">
        <v>181</v>
      </c>
      <c r="E39" s="134">
        <f t="shared" si="16"/>
        <v>32.28</v>
      </c>
      <c r="F39" s="134">
        <f t="shared" ref="F39:H39" si="29">F69+F86+F103+F119+F136</f>
        <v>32.28</v>
      </c>
      <c r="G39" s="134">
        <f t="shared" si="29"/>
        <v>6.51</v>
      </c>
      <c r="H39" s="134">
        <f t="shared" si="29"/>
        <v>25.77</v>
      </c>
      <c r="I39" s="134"/>
      <c r="J39" s="134"/>
      <c r="K39" s="134"/>
      <c r="L39" s="205"/>
      <c r="M39" s="205"/>
      <c r="N39" s="134"/>
      <c r="O39" s="216"/>
      <c r="P39" s="205"/>
      <c r="Q39" s="134">
        <f t="shared" si="28"/>
        <v>32.28</v>
      </c>
      <c r="R39" s="134">
        <f t="shared" ref="R39:T39" si="30">R69+R86+R103+R119+R136</f>
        <v>32.28</v>
      </c>
      <c r="S39" s="134">
        <f t="shared" si="30"/>
        <v>6.51</v>
      </c>
      <c r="T39" s="134">
        <f t="shared" si="30"/>
        <v>25.77</v>
      </c>
      <c r="U39" s="134"/>
      <c r="V39" s="134"/>
      <c r="W39" s="134"/>
      <c r="X39" s="205"/>
      <c r="Y39" s="205"/>
      <c r="Z39" s="134"/>
      <c r="AA39" s="205"/>
      <c r="AB39" s="205"/>
    </row>
    <row r="40" ht="20" customHeight="1" spans="1:28">
      <c r="A40" s="203" t="s">
        <v>177</v>
      </c>
      <c r="B40" s="203" t="s">
        <v>124</v>
      </c>
      <c r="C40" s="203" t="s">
        <v>157</v>
      </c>
      <c r="D40" s="204" t="s">
        <v>182</v>
      </c>
      <c r="E40" s="134">
        <f t="shared" si="16"/>
        <v>26.68</v>
      </c>
      <c r="F40" s="134">
        <f t="shared" ref="F40:F44" si="31">F70+F87+F104+F120+F137</f>
        <v>26.68</v>
      </c>
      <c r="G40" s="134">
        <f t="shared" ref="G40:G44" si="32">G70+G87+G104+G120+G137</f>
        <v>9.48</v>
      </c>
      <c r="H40" s="134">
        <f t="shared" ref="H40:H44" si="33">H70+H87+H104+H120+H137</f>
        <v>17.3</v>
      </c>
      <c r="I40" s="134"/>
      <c r="J40" s="134"/>
      <c r="K40" s="134"/>
      <c r="L40" s="205"/>
      <c r="M40" s="205"/>
      <c r="N40" s="134"/>
      <c r="O40" s="216"/>
      <c r="P40" s="205"/>
      <c r="Q40" s="134">
        <f t="shared" si="28"/>
        <v>26.68</v>
      </c>
      <c r="R40" s="134">
        <f t="shared" ref="R40:T40" si="34">R70+R87+R104+R120+R137</f>
        <v>26.68</v>
      </c>
      <c r="S40" s="134">
        <f t="shared" si="34"/>
        <v>9.48</v>
      </c>
      <c r="T40" s="134">
        <f t="shared" si="34"/>
        <v>17.3</v>
      </c>
      <c r="U40" s="134"/>
      <c r="V40" s="134"/>
      <c r="W40" s="134"/>
      <c r="X40" s="205"/>
      <c r="Y40" s="205"/>
      <c r="Z40" s="134"/>
      <c r="AA40" s="205"/>
      <c r="AB40" s="205"/>
    </row>
    <row r="41" ht="24" customHeight="1" spans="1:28">
      <c r="A41" s="203" t="s">
        <v>177</v>
      </c>
      <c r="B41" s="203" t="s">
        <v>124</v>
      </c>
      <c r="C41" s="203" t="s">
        <v>155</v>
      </c>
      <c r="D41" s="204" t="s">
        <v>183</v>
      </c>
      <c r="E41" s="134">
        <f t="shared" si="16"/>
        <v>6.42</v>
      </c>
      <c r="F41" s="134">
        <f t="shared" si="31"/>
        <v>6.42</v>
      </c>
      <c r="G41" s="134">
        <f t="shared" si="32"/>
        <v>2.71</v>
      </c>
      <c r="H41" s="134">
        <f t="shared" si="33"/>
        <v>3.71</v>
      </c>
      <c r="I41" s="134"/>
      <c r="J41" s="134"/>
      <c r="K41" s="134"/>
      <c r="L41" s="205"/>
      <c r="M41" s="205"/>
      <c r="N41" s="134"/>
      <c r="O41" s="216"/>
      <c r="P41" s="205"/>
      <c r="Q41" s="134">
        <f t="shared" si="28"/>
        <v>6.42</v>
      </c>
      <c r="R41" s="134">
        <f t="shared" ref="R41:T41" si="35">R71+R88+R105+R121+R138</f>
        <v>6.42</v>
      </c>
      <c r="S41" s="134">
        <f t="shared" si="35"/>
        <v>2.71</v>
      </c>
      <c r="T41" s="134">
        <f t="shared" si="35"/>
        <v>3.71</v>
      </c>
      <c r="U41" s="134"/>
      <c r="V41" s="134"/>
      <c r="W41" s="134"/>
      <c r="X41" s="205"/>
      <c r="Y41" s="205"/>
      <c r="Z41" s="134"/>
      <c r="AA41" s="205"/>
      <c r="AB41" s="205"/>
    </row>
    <row r="42" ht="20" customHeight="1" spans="1:28">
      <c r="A42" s="203" t="s">
        <v>184</v>
      </c>
      <c r="B42" s="203"/>
      <c r="C42" s="203"/>
      <c r="D42" s="204" t="s">
        <v>185</v>
      </c>
      <c r="E42" s="134">
        <f t="shared" si="16"/>
        <v>113.63</v>
      </c>
      <c r="F42" s="134">
        <f t="shared" si="31"/>
        <v>113.63</v>
      </c>
      <c r="G42" s="134">
        <f t="shared" si="32"/>
        <v>48.37</v>
      </c>
      <c r="H42" s="134">
        <f t="shared" si="33"/>
        <v>65.26</v>
      </c>
      <c r="I42" s="134"/>
      <c r="J42" s="134"/>
      <c r="K42" s="134"/>
      <c r="L42" s="205"/>
      <c r="M42" s="205"/>
      <c r="N42" s="134"/>
      <c r="O42" s="216"/>
      <c r="P42" s="205"/>
      <c r="Q42" s="134">
        <f t="shared" si="28"/>
        <v>113.63</v>
      </c>
      <c r="R42" s="134">
        <f t="shared" ref="R42:T42" si="36">R72+R89+R106+R122+R139</f>
        <v>113.63</v>
      </c>
      <c r="S42" s="134">
        <f t="shared" si="36"/>
        <v>48.37</v>
      </c>
      <c r="T42" s="134">
        <f t="shared" si="36"/>
        <v>65.26</v>
      </c>
      <c r="U42" s="134"/>
      <c r="V42" s="134"/>
      <c r="W42" s="134"/>
      <c r="X42" s="205"/>
      <c r="Y42" s="205"/>
      <c r="Z42" s="134"/>
      <c r="AA42" s="205"/>
      <c r="AB42" s="205"/>
    </row>
    <row r="43" ht="20" customHeight="1" spans="1:28">
      <c r="A43" s="203" t="s">
        <v>184</v>
      </c>
      <c r="B43" s="203" t="s">
        <v>153</v>
      </c>
      <c r="C43" s="203"/>
      <c r="D43" s="204" t="s">
        <v>186</v>
      </c>
      <c r="E43" s="134">
        <f t="shared" si="16"/>
        <v>113.63</v>
      </c>
      <c r="F43" s="134">
        <f t="shared" si="31"/>
        <v>113.63</v>
      </c>
      <c r="G43" s="134">
        <f t="shared" si="32"/>
        <v>48.37</v>
      </c>
      <c r="H43" s="134">
        <f t="shared" si="33"/>
        <v>65.26</v>
      </c>
      <c r="I43" s="134"/>
      <c r="J43" s="134"/>
      <c r="K43" s="134"/>
      <c r="L43" s="205"/>
      <c r="M43" s="205"/>
      <c r="N43" s="134"/>
      <c r="O43" s="216"/>
      <c r="P43" s="205"/>
      <c r="Q43" s="134">
        <f t="shared" si="28"/>
        <v>113.63</v>
      </c>
      <c r="R43" s="134">
        <f t="shared" ref="R43:T43" si="37">R73+R90+R107+R123+R140</f>
        <v>113.63</v>
      </c>
      <c r="S43" s="134">
        <f t="shared" si="37"/>
        <v>48.37</v>
      </c>
      <c r="T43" s="134">
        <f t="shared" si="37"/>
        <v>65.26</v>
      </c>
      <c r="U43" s="134"/>
      <c r="V43" s="134"/>
      <c r="W43" s="134"/>
      <c r="X43" s="205"/>
      <c r="Y43" s="205"/>
      <c r="Z43" s="134"/>
      <c r="AA43" s="205"/>
      <c r="AB43" s="205"/>
    </row>
    <row r="44" ht="20" customHeight="1" spans="1:28">
      <c r="A44" s="203" t="s">
        <v>184</v>
      </c>
      <c r="B44" s="203" t="s">
        <v>153</v>
      </c>
      <c r="C44" s="203" t="s">
        <v>145</v>
      </c>
      <c r="D44" s="204" t="s">
        <v>187</v>
      </c>
      <c r="E44" s="134">
        <f t="shared" si="16"/>
        <v>113.63</v>
      </c>
      <c r="F44" s="134">
        <f t="shared" si="31"/>
        <v>113.63</v>
      </c>
      <c r="G44" s="134">
        <f t="shared" si="32"/>
        <v>48.37</v>
      </c>
      <c r="H44" s="134">
        <f t="shared" si="33"/>
        <v>65.26</v>
      </c>
      <c r="I44" s="134"/>
      <c r="J44" s="134"/>
      <c r="K44" s="134"/>
      <c r="L44" s="205"/>
      <c r="M44" s="205"/>
      <c r="N44" s="134"/>
      <c r="O44" s="216"/>
      <c r="P44" s="205"/>
      <c r="Q44" s="134">
        <f t="shared" si="28"/>
        <v>113.63</v>
      </c>
      <c r="R44" s="134">
        <f t="shared" ref="R44:T44" si="38">R74+R91+R108+R124+R141</f>
        <v>113.63</v>
      </c>
      <c r="S44" s="134">
        <f t="shared" si="38"/>
        <v>48.37</v>
      </c>
      <c r="T44" s="134">
        <f t="shared" si="38"/>
        <v>65.26</v>
      </c>
      <c r="U44" s="134"/>
      <c r="V44" s="134"/>
      <c r="W44" s="134"/>
      <c r="X44" s="205"/>
      <c r="Y44" s="205"/>
      <c r="Z44" s="134"/>
      <c r="AA44" s="205"/>
      <c r="AB44" s="205"/>
    </row>
    <row r="45" ht="24" customHeight="1" spans="1:28">
      <c r="A45" s="219"/>
      <c r="B45" s="219"/>
      <c r="C45" s="219"/>
      <c r="D45" s="220" t="s">
        <v>188</v>
      </c>
      <c r="E45" s="128">
        <f>E46+E58+E66+E72</f>
        <v>919.15</v>
      </c>
      <c r="F45" s="128">
        <v>823.64</v>
      </c>
      <c r="G45" s="128">
        <v>823.64</v>
      </c>
      <c r="H45" s="128"/>
      <c r="I45" s="228"/>
      <c r="J45" s="128">
        <f>J46+J58+J66+J72</f>
        <v>46.01</v>
      </c>
      <c r="K45" s="128">
        <f>K46+K58+K66+K72</f>
        <v>0.4</v>
      </c>
      <c r="L45" s="128">
        <f t="shared" ref="L45:Q45" si="39">L46+L58+L66+L72</f>
        <v>3.1</v>
      </c>
      <c r="M45" s="128">
        <f t="shared" si="39"/>
        <v>23.16</v>
      </c>
      <c r="N45" s="128">
        <f t="shared" si="39"/>
        <v>49.5</v>
      </c>
      <c r="O45" s="128"/>
      <c r="P45" s="128"/>
      <c r="Q45" s="128">
        <f>Q46+Q58+Q66+Q72</f>
        <v>919.15</v>
      </c>
      <c r="R45" s="128">
        <v>823.64</v>
      </c>
      <c r="S45" s="128">
        <v>823.64</v>
      </c>
      <c r="T45" s="128"/>
      <c r="U45" s="228"/>
      <c r="V45" s="128">
        <f t="shared" ref="V45:Z45" si="40">V46+V58+V66+V72</f>
        <v>46.01</v>
      </c>
      <c r="W45" s="128">
        <f t="shared" si="40"/>
        <v>0.4</v>
      </c>
      <c r="X45" s="128">
        <f t="shared" si="40"/>
        <v>3.1</v>
      </c>
      <c r="Y45" s="128">
        <f t="shared" si="40"/>
        <v>23.16</v>
      </c>
      <c r="Z45" s="128">
        <f t="shared" si="40"/>
        <v>49.5</v>
      </c>
      <c r="AA45" s="128"/>
      <c r="AB45" s="128"/>
    </row>
    <row r="46" ht="22" customHeight="1" spans="1:28">
      <c r="A46" s="221" t="s">
        <v>143</v>
      </c>
      <c r="B46" s="221"/>
      <c r="C46" s="221"/>
      <c r="D46" s="222" t="s">
        <v>144</v>
      </c>
      <c r="E46" s="134">
        <f t="shared" ref="E46:E52" si="41">F46+J46+N46</f>
        <v>677.75</v>
      </c>
      <c r="F46" s="134">
        <v>631.74</v>
      </c>
      <c r="G46" s="134">
        <v>631.74</v>
      </c>
      <c r="H46" s="216"/>
      <c r="I46" s="205"/>
      <c r="J46" s="134">
        <v>46.01</v>
      </c>
      <c r="K46" s="134">
        <v>0.4</v>
      </c>
      <c r="L46" s="216">
        <v>3.1</v>
      </c>
      <c r="M46" s="134">
        <v>23.16</v>
      </c>
      <c r="N46" s="134"/>
      <c r="O46" s="205"/>
      <c r="P46" s="205"/>
      <c r="Q46" s="134">
        <f t="shared" ref="Q46:Q86" si="42">R46+V46+Z46</f>
        <v>677.75</v>
      </c>
      <c r="R46" s="134">
        <v>631.74</v>
      </c>
      <c r="S46" s="134">
        <v>631.74</v>
      </c>
      <c r="T46" s="216"/>
      <c r="U46" s="205"/>
      <c r="V46" s="134">
        <v>46.01</v>
      </c>
      <c r="W46" s="134">
        <v>0.4</v>
      </c>
      <c r="X46" s="216">
        <v>3.1</v>
      </c>
      <c r="Y46" s="134">
        <v>23.16</v>
      </c>
      <c r="Z46" s="134"/>
      <c r="AA46" s="205"/>
      <c r="AB46" s="205"/>
    </row>
    <row r="47" ht="18" customHeight="1" spans="1:28">
      <c r="A47" s="221"/>
      <c r="B47" s="221" t="s">
        <v>145</v>
      </c>
      <c r="C47" s="221"/>
      <c r="D47" s="222" t="s">
        <v>146</v>
      </c>
      <c r="E47" s="134">
        <f t="shared" si="41"/>
        <v>235.32</v>
      </c>
      <c r="F47" s="134">
        <v>211.81</v>
      </c>
      <c r="G47" s="134">
        <v>211.81</v>
      </c>
      <c r="H47" s="205"/>
      <c r="I47" s="205"/>
      <c r="J47" s="134">
        <v>23.51</v>
      </c>
      <c r="K47" s="134">
        <v>0.4</v>
      </c>
      <c r="L47" s="216">
        <v>3.1</v>
      </c>
      <c r="M47" s="134">
        <v>13.26</v>
      </c>
      <c r="N47" s="134"/>
      <c r="O47" s="205"/>
      <c r="P47" s="205"/>
      <c r="Q47" s="134">
        <f t="shared" si="42"/>
        <v>235.32</v>
      </c>
      <c r="R47" s="134">
        <v>211.81</v>
      </c>
      <c r="S47" s="134">
        <v>211.81</v>
      </c>
      <c r="T47" s="205"/>
      <c r="U47" s="205"/>
      <c r="V47" s="134">
        <v>23.51</v>
      </c>
      <c r="W47" s="134">
        <v>0.4</v>
      </c>
      <c r="X47" s="216">
        <v>3.1</v>
      </c>
      <c r="Y47" s="134">
        <v>13.26</v>
      </c>
      <c r="Z47" s="134"/>
      <c r="AA47" s="205"/>
      <c r="AB47" s="205"/>
    </row>
    <row r="48" ht="18" customHeight="1" spans="1:28">
      <c r="A48" s="221"/>
      <c r="B48" s="221"/>
      <c r="C48" s="221" t="s">
        <v>145</v>
      </c>
      <c r="D48" s="222" t="s">
        <v>147</v>
      </c>
      <c r="E48" s="134">
        <f t="shared" si="41"/>
        <v>162.54</v>
      </c>
      <c r="F48" s="134">
        <v>145.78</v>
      </c>
      <c r="G48" s="134">
        <v>145.78</v>
      </c>
      <c r="H48" s="205"/>
      <c r="I48" s="205"/>
      <c r="J48" s="134">
        <v>16.76</v>
      </c>
      <c r="K48" s="134">
        <v>0.4</v>
      </c>
      <c r="L48" s="216">
        <v>3.1</v>
      </c>
      <c r="M48" s="134">
        <v>8.76</v>
      </c>
      <c r="N48" s="134"/>
      <c r="O48" s="205"/>
      <c r="P48" s="205"/>
      <c r="Q48" s="134">
        <f t="shared" si="42"/>
        <v>162.54</v>
      </c>
      <c r="R48" s="134">
        <v>145.78</v>
      </c>
      <c r="S48" s="134">
        <v>145.78</v>
      </c>
      <c r="T48" s="205"/>
      <c r="U48" s="205"/>
      <c r="V48" s="134">
        <v>16.76</v>
      </c>
      <c r="W48" s="134">
        <v>0.4</v>
      </c>
      <c r="X48" s="216">
        <v>3.1</v>
      </c>
      <c r="Y48" s="134">
        <v>8.76</v>
      </c>
      <c r="Z48" s="134"/>
      <c r="AA48" s="205"/>
      <c r="AB48" s="205"/>
    </row>
    <row r="49" ht="24" customHeight="1" spans="1:28">
      <c r="A49" s="221"/>
      <c r="B49" s="221"/>
      <c r="C49" s="221" t="s">
        <v>125</v>
      </c>
      <c r="D49" s="222" t="s">
        <v>152</v>
      </c>
      <c r="E49" s="134">
        <f t="shared" si="41"/>
        <v>72.78</v>
      </c>
      <c r="F49" s="134">
        <v>66.03</v>
      </c>
      <c r="G49" s="134">
        <v>66.03</v>
      </c>
      <c r="H49" s="205"/>
      <c r="I49" s="205"/>
      <c r="J49" s="134">
        <v>6.75</v>
      </c>
      <c r="K49" s="134"/>
      <c r="L49" s="205"/>
      <c r="M49" s="134">
        <v>4.5</v>
      </c>
      <c r="N49" s="134"/>
      <c r="O49" s="205"/>
      <c r="P49" s="205"/>
      <c r="Q49" s="134">
        <f t="shared" si="42"/>
        <v>72.78</v>
      </c>
      <c r="R49" s="134">
        <v>66.03</v>
      </c>
      <c r="S49" s="134">
        <v>66.03</v>
      </c>
      <c r="T49" s="205"/>
      <c r="U49" s="205"/>
      <c r="V49" s="134">
        <v>6.75</v>
      </c>
      <c r="W49" s="134"/>
      <c r="X49" s="205"/>
      <c r="Y49" s="134">
        <v>4.5</v>
      </c>
      <c r="Z49" s="134"/>
      <c r="AA49" s="205"/>
      <c r="AB49" s="205"/>
    </row>
    <row r="50" ht="18" customHeight="1" spans="1:28">
      <c r="A50" s="221"/>
      <c r="B50" s="221" t="s">
        <v>157</v>
      </c>
      <c r="C50" s="221"/>
      <c r="D50" s="222" t="s">
        <v>158</v>
      </c>
      <c r="E50" s="134">
        <f t="shared" si="41"/>
        <v>150.04</v>
      </c>
      <c r="F50" s="134">
        <v>142.39</v>
      </c>
      <c r="G50" s="134">
        <v>142.39</v>
      </c>
      <c r="H50" s="216"/>
      <c r="I50" s="205"/>
      <c r="J50" s="134">
        <v>7.65</v>
      </c>
      <c r="K50" s="134"/>
      <c r="L50" s="205"/>
      <c r="M50" s="134">
        <v>3.6</v>
      </c>
      <c r="N50" s="134"/>
      <c r="O50" s="205"/>
      <c r="P50" s="205"/>
      <c r="Q50" s="134">
        <f t="shared" si="42"/>
        <v>150.04</v>
      </c>
      <c r="R50" s="134">
        <v>142.39</v>
      </c>
      <c r="S50" s="134">
        <v>142.39</v>
      </c>
      <c r="T50" s="216"/>
      <c r="U50" s="205"/>
      <c r="V50" s="134">
        <v>7.65</v>
      </c>
      <c r="W50" s="134"/>
      <c r="X50" s="205"/>
      <c r="Y50" s="134">
        <v>3.6</v>
      </c>
      <c r="Z50" s="134"/>
      <c r="AA50" s="205"/>
      <c r="AB50" s="205"/>
    </row>
    <row r="51" ht="18" customHeight="1" spans="1:28">
      <c r="A51" s="221"/>
      <c r="B51" s="221"/>
      <c r="C51" s="221" t="s">
        <v>145</v>
      </c>
      <c r="D51" s="222" t="s">
        <v>147</v>
      </c>
      <c r="E51" s="134">
        <f t="shared" si="41"/>
        <v>69.48</v>
      </c>
      <c r="F51" s="134">
        <v>64.08</v>
      </c>
      <c r="G51" s="134">
        <v>64.08</v>
      </c>
      <c r="H51" s="205"/>
      <c r="I51" s="205"/>
      <c r="J51" s="134">
        <v>5.4</v>
      </c>
      <c r="K51" s="134"/>
      <c r="L51" s="205"/>
      <c r="M51" s="134">
        <v>3.6</v>
      </c>
      <c r="N51" s="134"/>
      <c r="O51" s="205"/>
      <c r="P51" s="205"/>
      <c r="Q51" s="134">
        <f t="shared" si="42"/>
        <v>69.48</v>
      </c>
      <c r="R51" s="134">
        <v>64.08</v>
      </c>
      <c r="S51" s="134">
        <v>64.08</v>
      </c>
      <c r="T51" s="205"/>
      <c r="U51" s="205"/>
      <c r="V51" s="134">
        <v>5.4</v>
      </c>
      <c r="W51" s="134"/>
      <c r="X51" s="205"/>
      <c r="Y51" s="134">
        <v>3.6</v>
      </c>
      <c r="Z51" s="134"/>
      <c r="AA51" s="205"/>
      <c r="AB51" s="205"/>
    </row>
    <row r="52" ht="18" customHeight="1" spans="1:28">
      <c r="A52" s="221"/>
      <c r="B52" s="221"/>
      <c r="C52" s="221" t="s">
        <v>155</v>
      </c>
      <c r="D52" s="222" t="s">
        <v>159</v>
      </c>
      <c r="E52" s="134">
        <f t="shared" si="41"/>
        <v>80.56</v>
      </c>
      <c r="F52" s="134">
        <v>78.31</v>
      </c>
      <c r="G52" s="134">
        <v>78.31</v>
      </c>
      <c r="H52" s="134"/>
      <c r="I52" s="205"/>
      <c r="J52" s="134">
        <v>2.25</v>
      </c>
      <c r="K52" s="134"/>
      <c r="L52" s="205"/>
      <c r="M52" s="134">
        <v>0</v>
      </c>
      <c r="N52" s="134"/>
      <c r="O52" s="205"/>
      <c r="P52" s="205"/>
      <c r="Q52" s="134">
        <f t="shared" si="42"/>
        <v>80.56</v>
      </c>
      <c r="R52" s="134">
        <v>78.31</v>
      </c>
      <c r="S52" s="134">
        <v>78.31</v>
      </c>
      <c r="T52" s="134"/>
      <c r="U52" s="205"/>
      <c r="V52" s="134">
        <v>2.25</v>
      </c>
      <c r="W52" s="134"/>
      <c r="X52" s="205"/>
      <c r="Y52" s="134">
        <v>0</v>
      </c>
      <c r="Z52" s="134"/>
      <c r="AA52" s="205"/>
      <c r="AB52" s="205"/>
    </row>
    <row r="53" ht="18" customHeight="1" spans="1:28">
      <c r="A53" s="221"/>
      <c r="B53" s="221" t="s">
        <v>160</v>
      </c>
      <c r="C53" s="221"/>
      <c r="D53" s="222" t="s">
        <v>161</v>
      </c>
      <c r="E53" s="134">
        <f t="shared" ref="E53:E91" si="43">F53+J53+N53</f>
        <v>32.15</v>
      </c>
      <c r="F53" s="134">
        <v>31.25</v>
      </c>
      <c r="G53" s="134">
        <v>31.25</v>
      </c>
      <c r="H53" s="134"/>
      <c r="I53" s="205"/>
      <c r="J53" s="134">
        <v>0.9</v>
      </c>
      <c r="K53" s="134"/>
      <c r="L53" s="205"/>
      <c r="M53" s="134">
        <v>0</v>
      </c>
      <c r="N53" s="134"/>
      <c r="O53" s="205"/>
      <c r="P53" s="205"/>
      <c r="Q53" s="134">
        <f t="shared" si="42"/>
        <v>32.15</v>
      </c>
      <c r="R53" s="134">
        <v>31.25</v>
      </c>
      <c r="S53" s="134">
        <v>31.25</v>
      </c>
      <c r="T53" s="134"/>
      <c r="U53" s="205"/>
      <c r="V53" s="134">
        <v>0.9</v>
      </c>
      <c r="W53" s="134"/>
      <c r="X53" s="205"/>
      <c r="Y53" s="134">
        <v>0</v>
      </c>
      <c r="Z53" s="134"/>
      <c r="AA53" s="205"/>
      <c r="AB53" s="205"/>
    </row>
    <row r="54" ht="23" customHeight="1" spans="1:28">
      <c r="A54" s="221"/>
      <c r="B54" s="221"/>
      <c r="C54" s="221" t="s">
        <v>155</v>
      </c>
      <c r="D54" s="222" t="s">
        <v>162</v>
      </c>
      <c r="E54" s="134">
        <f t="shared" si="43"/>
        <v>32.15</v>
      </c>
      <c r="F54" s="134">
        <v>31.25</v>
      </c>
      <c r="G54" s="134">
        <v>31.25</v>
      </c>
      <c r="H54" s="134"/>
      <c r="I54" s="205"/>
      <c r="J54" s="134">
        <v>0.9</v>
      </c>
      <c r="K54" s="134"/>
      <c r="L54" s="205"/>
      <c r="M54" s="134">
        <v>0</v>
      </c>
      <c r="N54" s="134"/>
      <c r="O54" s="205"/>
      <c r="P54" s="205"/>
      <c r="Q54" s="134">
        <f t="shared" si="42"/>
        <v>32.15</v>
      </c>
      <c r="R54" s="134">
        <v>31.25</v>
      </c>
      <c r="S54" s="134">
        <v>31.25</v>
      </c>
      <c r="T54" s="134"/>
      <c r="U54" s="205"/>
      <c r="V54" s="134">
        <v>0.9</v>
      </c>
      <c r="W54" s="134"/>
      <c r="X54" s="205"/>
      <c r="Y54" s="134">
        <v>0</v>
      </c>
      <c r="Z54" s="134"/>
      <c r="AA54" s="205"/>
      <c r="AB54" s="205"/>
    </row>
    <row r="55" ht="18" customHeight="1" spans="1:28">
      <c r="A55" s="221"/>
      <c r="B55" s="221" t="s">
        <v>163</v>
      </c>
      <c r="C55" s="221"/>
      <c r="D55" s="222" t="s">
        <v>164</v>
      </c>
      <c r="E55" s="134">
        <f t="shared" si="43"/>
        <v>260.24</v>
      </c>
      <c r="F55" s="134">
        <v>246.29</v>
      </c>
      <c r="G55" s="134">
        <v>246.29</v>
      </c>
      <c r="H55" s="134"/>
      <c r="I55" s="205"/>
      <c r="J55" s="134">
        <v>13.95</v>
      </c>
      <c r="K55" s="134"/>
      <c r="L55" s="205"/>
      <c r="M55" s="134">
        <v>6.3</v>
      </c>
      <c r="N55" s="134"/>
      <c r="O55" s="205"/>
      <c r="P55" s="205"/>
      <c r="Q55" s="134">
        <f t="shared" si="42"/>
        <v>260.24</v>
      </c>
      <c r="R55" s="134">
        <v>246.29</v>
      </c>
      <c r="S55" s="134">
        <v>246.29</v>
      </c>
      <c r="T55" s="134"/>
      <c r="U55" s="205"/>
      <c r="V55" s="134">
        <v>13.95</v>
      </c>
      <c r="W55" s="134"/>
      <c r="X55" s="205"/>
      <c r="Y55" s="134">
        <v>6.3</v>
      </c>
      <c r="Z55" s="134"/>
      <c r="AA55" s="205"/>
      <c r="AB55" s="205"/>
    </row>
    <row r="56" ht="18" customHeight="1" spans="1:28">
      <c r="A56" s="221"/>
      <c r="B56" s="221"/>
      <c r="C56" s="221" t="s">
        <v>145</v>
      </c>
      <c r="D56" s="222" t="s">
        <v>147</v>
      </c>
      <c r="E56" s="134">
        <f t="shared" si="43"/>
        <v>115.26</v>
      </c>
      <c r="F56" s="134">
        <v>105.81</v>
      </c>
      <c r="G56" s="134">
        <v>105.81</v>
      </c>
      <c r="H56" s="205"/>
      <c r="I56" s="205"/>
      <c r="J56" s="134">
        <v>9.45</v>
      </c>
      <c r="K56" s="134"/>
      <c r="L56" s="205"/>
      <c r="M56" s="134">
        <v>6.3</v>
      </c>
      <c r="N56" s="134"/>
      <c r="O56" s="205"/>
      <c r="P56" s="205"/>
      <c r="Q56" s="134">
        <f t="shared" si="42"/>
        <v>115.26</v>
      </c>
      <c r="R56" s="134">
        <v>105.81</v>
      </c>
      <c r="S56" s="134">
        <v>105.81</v>
      </c>
      <c r="T56" s="205"/>
      <c r="U56" s="205"/>
      <c r="V56" s="134">
        <v>9.45</v>
      </c>
      <c r="W56" s="134"/>
      <c r="X56" s="205"/>
      <c r="Y56" s="134">
        <v>6.3</v>
      </c>
      <c r="Z56" s="134"/>
      <c r="AA56" s="205"/>
      <c r="AB56" s="205"/>
    </row>
    <row r="57" ht="18" customHeight="1" spans="1:28">
      <c r="A57" s="221"/>
      <c r="B57" s="221"/>
      <c r="C57" s="221" t="s">
        <v>148</v>
      </c>
      <c r="D57" s="222" t="s">
        <v>165</v>
      </c>
      <c r="E57" s="134">
        <f t="shared" si="43"/>
        <v>144.98</v>
      </c>
      <c r="F57" s="134">
        <v>140.48</v>
      </c>
      <c r="G57" s="134">
        <v>140.48</v>
      </c>
      <c r="H57" s="134"/>
      <c r="I57" s="205"/>
      <c r="J57" s="134">
        <v>4.5</v>
      </c>
      <c r="K57" s="134"/>
      <c r="L57" s="205"/>
      <c r="M57" s="205"/>
      <c r="N57" s="134"/>
      <c r="O57" s="205"/>
      <c r="P57" s="205"/>
      <c r="Q57" s="134">
        <f t="shared" si="42"/>
        <v>144.98</v>
      </c>
      <c r="R57" s="134">
        <v>140.48</v>
      </c>
      <c r="S57" s="134">
        <v>140.48</v>
      </c>
      <c r="T57" s="134"/>
      <c r="U57" s="205"/>
      <c r="V57" s="134">
        <v>4.5</v>
      </c>
      <c r="W57" s="134"/>
      <c r="X57" s="205"/>
      <c r="Y57" s="205"/>
      <c r="Z57" s="134"/>
      <c r="AA57" s="205"/>
      <c r="AB57" s="205"/>
    </row>
    <row r="58" ht="18" customHeight="1" spans="1:28">
      <c r="A58" s="221" t="s">
        <v>168</v>
      </c>
      <c r="B58" s="221"/>
      <c r="C58" s="221"/>
      <c r="D58" s="222" t="s">
        <v>169</v>
      </c>
      <c r="E58" s="134">
        <f t="shared" si="43"/>
        <v>163.14</v>
      </c>
      <c r="F58" s="134">
        <v>113.64</v>
      </c>
      <c r="G58" s="134">
        <v>113.64</v>
      </c>
      <c r="H58" s="205"/>
      <c r="I58" s="205"/>
      <c r="J58" s="134"/>
      <c r="K58" s="134"/>
      <c r="L58" s="205"/>
      <c r="M58" s="205"/>
      <c r="N58" s="134">
        <v>49.5</v>
      </c>
      <c r="O58" s="216"/>
      <c r="P58" s="205"/>
      <c r="Q58" s="134">
        <f t="shared" si="42"/>
        <v>163.14</v>
      </c>
      <c r="R58" s="134">
        <v>113.64</v>
      </c>
      <c r="S58" s="134">
        <v>113.64</v>
      </c>
      <c r="T58" s="205"/>
      <c r="U58" s="205"/>
      <c r="V58" s="134"/>
      <c r="W58" s="134"/>
      <c r="X58" s="205"/>
      <c r="Y58" s="205"/>
      <c r="Z58" s="134">
        <v>49.5</v>
      </c>
      <c r="AA58" s="205"/>
      <c r="AB58" s="205"/>
    </row>
    <row r="59" ht="21" customHeight="1" spans="1:28">
      <c r="A59" s="221"/>
      <c r="B59" s="221" t="s">
        <v>166</v>
      </c>
      <c r="C59" s="221"/>
      <c r="D59" s="222" t="s">
        <v>170</v>
      </c>
      <c r="E59" s="134">
        <f t="shared" si="43"/>
        <v>148.2</v>
      </c>
      <c r="F59" s="134">
        <v>113.64</v>
      </c>
      <c r="G59" s="134">
        <v>113.64</v>
      </c>
      <c r="H59" s="205"/>
      <c r="I59" s="205"/>
      <c r="J59" s="134"/>
      <c r="K59" s="134"/>
      <c r="L59" s="205"/>
      <c r="M59" s="205"/>
      <c r="N59" s="134">
        <v>34.56</v>
      </c>
      <c r="O59" s="216"/>
      <c r="P59" s="205"/>
      <c r="Q59" s="134">
        <f t="shared" si="42"/>
        <v>148.2</v>
      </c>
      <c r="R59" s="134">
        <v>113.64</v>
      </c>
      <c r="S59" s="134">
        <v>113.64</v>
      </c>
      <c r="T59" s="205"/>
      <c r="U59" s="205"/>
      <c r="V59" s="134"/>
      <c r="W59" s="134"/>
      <c r="X59" s="205"/>
      <c r="Y59" s="205"/>
      <c r="Z59" s="134">
        <v>34.56</v>
      </c>
      <c r="AA59" s="205"/>
      <c r="AB59" s="205"/>
    </row>
    <row r="60" ht="23" customHeight="1" spans="1:28">
      <c r="A60" s="221"/>
      <c r="B60" s="221"/>
      <c r="C60" s="221" t="s">
        <v>145</v>
      </c>
      <c r="D60" s="222" t="s">
        <v>171</v>
      </c>
      <c r="E60" s="134">
        <f t="shared" si="43"/>
        <v>17.28</v>
      </c>
      <c r="F60" s="134"/>
      <c r="G60" s="134"/>
      <c r="H60" s="205"/>
      <c r="I60" s="205"/>
      <c r="J60" s="134"/>
      <c r="K60" s="134"/>
      <c r="L60" s="205"/>
      <c r="M60" s="205"/>
      <c r="N60" s="134">
        <v>17.28</v>
      </c>
      <c r="O60" s="216"/>
      <c r="P60" s="205"/>
      <c r="Q60" s="134">
        <f t="shared" si="42"/>
        <v>17.28</v>
      </c>
      <c r="R60" s="134"/>
      <c r="S60" s="134"/>
      <c r="T60" s="205"/>
      <c r="U60" s="205"/>
      <c r="V60" s="134"/>
      <c r="W60" s="134"/>
      <c r="X60" s="205"/>
      <c r="Y60" s="205"/>
      <c r="Z60" s="134">
        <v>17.28</v>
      </c>
      <c r="AA60" s="205"/>
      <c r="AB60" s="205"/>
    </row>
    <row r="61" ht="18" customHeight="1" spans="1:28">
      <c r="A61" s="221"/>
      <c r="B61" s="221"/>
      <c r="C61" s="221" t="s">
        <v>153</v>
      </c>
      <c r="D61" s="222" t="s">
        <v>172</v>
      </c>
      <c r="E61" s="134">
        <f t="shared" si="43"/>
        <v>17.28</v>
      </c>
      <c r="F61" s="134"/>
      <c r="G61" s="134"/>
      <c r="H61" s="205"/>
      <c r="I61" s="205"/>
      <c r="J61" s="134"/>
      <c r="K61" s="134"/>
      <c r="L61" s="205"/>
      <c r="M61" s="205"/>
      <c r="N61" s="134">
        <v>17.28</v>
      </c>
      <c r="O61" s="216"/>
      <c r="P61" s="205"/>
      <c r="Q61" s="134">
        <f t="shared" si="42"/>
        <v>17.28</v>
      </c>
      <c r="R61" s="134"/>
      <c r="S61" s="134"/>
      <c r="T61" s="205"/>
      <c r="U61" s="205"/>
      <c r="V61" s="134"/>
      <c r="W61" s="134"/>
      <c r="X61" s="205"/>
      <c r="Y61" s="205"/>
      <c r="Z61" s="134">
        <v>17.28</v>
      </c>
      <c r="AA61" s="205"/>
      <c r="AB61" s="205"/>
    </row>
    <row r="62" ht="24" customHeight="1" spans="1:28">
      <c r="A62" s="221"/>
      <c r="B62" s="221"/>
      <c r="C62" s="221" t="s">
        <v>166</v>
      </c>
      <c r="D62" s="222" t="s">
        <v>173</v>
      </c>
      <c r="E62" s="134">
        <f t="shared" si="43"/>
        <v>81.99</v>
      </c>
      <c r="F62" s="134">
        <v>81.99</v>
      </c>
      <c r="G62" s="134">
        <v>81.99</v>
      </c>
      <c r="H62" s="134"/>
      <c r="I62" s="134"/>
      <c r="J62" s="134"/>
      <c r="K62" s="134"/>
      <c r="L62" s="205"/>
      <c r="M62" s="205"/>
      <c r="N62" s="134"/>
      <c r="O62" s="216"/>
      <c r="P62" s="205"/>
      <c r="Q62" s="134">
        <f t="shared" si="42"/>
        <v>81.99</v>
      </c>
      <c r="R62" s="134">
        <v>81.99</v>
      </c>
      <c r="S62" s="134">
        <v>81.99</v>
      </c>
      <c r="T62" s="134"/>
      <c r="U62" s="134"/>
      <c r="V62" s="134"/>
      <c r="W62" s="134"/>
      <c r="X62" s="205"/>
      <c r="Y62" s="205"/>
      <c r="Z62" s="134"/>
      <c r="AA62" s="205"/>
      <c r="AB62" s="205"/>
    </row>
    <row r="63" ht="24" customHeight="1" spans="1:28">
      <c r="A63" s="221"/>
      <c r="B63" s="221"/>
      <c r="C63" s="221" t="s">
        <v>160</v>
      </c>
      <c r="D63" s="222" t="s">
        <v>174</v>
      </c>
      <c r="E63" s="134">
        <f t="shared" si="43"/>
        <v>31.65</v>
      </c>
      <c r="F63" s="134">
        <v>31.65</v>
      </c>
      <c r="G63" s="134">
        <v>31.65</v>
      </c>
      <c r="H63" s="134"/>
      <c r="I63" s="134"/>
      <c r="J63" s="134"/>
      <c r="K63" s="134"/>
      <c r="L63" s="205"/>
      <c r="M63" s="205"/>
      <c r="N63" s="134"/>
      <c r="O63" s="216"/>
      <c r="P63" s="205"/>
      <c r="Q63" s="134">
        <f t="shared" si="42"/>
        <v>31.65</v>
      </c>
      <c r="R63" s="134">
        <v>31.65</v>
      </c>
      <c r="S63" s="134">
        <v>31.65</v>
      </c>
      <c r="T63" s="134"/>
      <c r="U63" s="134"/>
      <c r="V63" s="134"/>
      <c r="W63" s="134"/>
      <c r="X63" s="205"/>
      <c r="Y63" s="205"/>
      <c r="Z63" s="134"/>
      <c r="AA63" s="205"/>
      <c r="AB63" s="205"/>
    </row>
    <row r="64" ht="18" customHeight="1" spans="1:28">
      <c r="A64" s="221"/>
      <c r="B64" s="221" t="s">
        <v>163</v>
      </c>
      <c r="C64" s="221"/>
      <c r="D64" s="222" t="s">
        <v>175</v>
      </c>
      <c r="E64" s="134">
        <f t="shared" si="43"/>
        <v>14.94</v>
      </c>
      <c r="F64" s="134"/>
      <c r="G64" s="134"/>
      <c r="H64" s="134"/>
      <c r="I64" s="134"/>
      <c r="J64" s="134"/>
      <c r="K64" s="134"/>
      <c r="L64" s="205"/>
      <c r="M64" s="205"/>
      <c r="N64" s="134">
        <v>14.94</v>
      </c>
      <c r="O64" s="216"/>
      <c r="P64" s="205"/>
      <c r="Q64" s="134">
        <f t="shared" si="42"/>
        <v>14.94</v>
      </c>
      <c r="R64" s="134"/>
      <c r="S64" s="134"/>
      <c r="T64" s="134"/>
      <c r="U64" s="134"/>
      <c r="V64" s="134"/>
      <c r="W64" s="134"/>
      <c r="X64" s="205"/>
      <c r="Y64" s="205"/>
      <c r="Z64" s="134">
        <v>14.94</v>
      </c>
      <c r="AA64" s="205"/>
      <c r="AB64" s="205"/>
    </row>
    <row r="65" ht="18" customHeight="1" spans="1:28">
      <c r="A65" s="221"/>
      <c r="B65" s="221"/>
      <c r="C65" s="221" t="s">
        <v>145</v>
      </c>
      <c r="D65" s="222" t="s">
        <v>176</v>
      </c>
      <c r="E65" s="134">
        <f t="shared" si="43"/>
        <v>14.94</v>
      </c>
      <c r="F65" s="134"/>
      <c r="G65" s="134"/>
      <c r="H65" s="134"/>
      <c r="I65" s="134"/>
      <c r="J65" s="134"/>
      <c r="K65" s="134"/>
      <c r="L65" s="205"/>
      <c r="M65" s="205"/>
      <c r="N65" s="134">
        <v>14.94</v>
      </c>
      <c r="O65" s="216"/>
      <c r="P65" s="205"/>
      <c r="Q65" s="134">
        <f t="shared" si="42"/>
        <v>14.94</v>
      </c>
      <c r="R65" s="134"/>
      <c r="S65" s="134"/>
      <c r="T65" s="134"/>
      <c r="U65" s="134"/>
      <c r="V65" s="134"/>
      <c r="W65" s="134"/>
      <c r="X65" s="205"/>
      <c r="Y65" s="205"/>
      <c r="Z65" s="134">
        <v>14.94</v>
      </c>
      <c r="AA65" s="205"/>
      <c r="AB65" s="205"/>
    </row>
    <row r="66" ht="18" customHeight="1" spans="1:28">
      <c r="A66" s="221" t="s">
        <v>177</v>
      </c>
      <c r="B66" s="221"/>
      <c r="C66" s="221"/>
      <c r="D66" s="222" t="s">
        <v>178</v>
      </c>
      <c r="E66" s="134">
        <f t="shared" si="43"/>
        <v>29.89</v>
      </c>
      <c r="F66" s="134">
        <v>29.89</v>
      </c>
      <c r="G66" s="134">
        <v>29.89</v>
      </c>
      <c r="H66" s="134"/>
      <c r="I66" s="134"/>
      <c r="J66" s="134"/>
      <c r="K66" s="134"/>
      <c r="L66" s="205"/>
      <c r="M66" s="205"/>
      <c r="N66" s="134"/>
      <c r="O66" s="216"/>
      <c r="P66" s="205"/>
      <c r="Q66" s="134">
        <f t="shared" si="42"/>
        <v>29.89</v>
      </c>
      <c r="R66" s="134">
        <v>29.89</v>
      </c>
      <c r="S66" s="134">
        <v>29.89</v>
      </c>
      <c r="T66" s="134"/>
      <c r="U66" s="134"/>
      <c r="V66" s="134"/>
      <c r="W66" s="134"/>
      <c r="X66" s="205"/>
      <c r="Y66" s="205"/>
      <c r="Z66" s="134"/>
      <c r="AA66" s="205"/>
      <c r="AB66" s="205"/>
    </row>
    <row r="67" ht="21" customHeight="1" spans="1:28">
      <c r="A67" s="221"/>
      <c r="B67" s="221" t="s">
        <v>124</v>
      </c>
      <c r="C67" s="221"/>
      <c r="D67" s="222" t="s">
        <v>179</v>
      </c>
      <c r="E67" s="134">
        <f t="shared" si="43"/>
        <v>29.89</v>
      </c>
      <c r="F67" s="134">
        <v>29.89</v>
      </c>
      <c r="G67" s="134">
        <v>29.89</v>
      </c>
      <c r="H67" s="134"/>
      <c r="I67" s="134"/>
      <c r="J67" s="134"/>
      <c r="K67" s="134"/>
      <c r="L67" s="205"/>
      <c r="M67" s="205"/>
      <c r="N67" s="134"/>
      <c r="O67" s="216"/>
      <c r="P67" s="205"/>
      <c r="Q67" s="134">
        <f t="shared" si="42"/>
        <v>29.89</v>
      </c>
      <c r="R67" s="134">
        <v>29.89</v>
      </c>
      <c r="S67" s="134">
        <v>29.89</v>
      </c>
      <c r="T67" s="134"/>
      <c r="U67" s="134"/>
      <c r="V67" s="134"/>
      <c r="W67" s="134"/>
      <c r="X67" s="205"/>
      <c r="Y67" s="205"/>
      <c r="Z67" s="134"/>
      <c r="AA67" s="205"/>
      <c r="AB67" s="205"/>
    </row>
    <row r="68" ht="18" customHeight="1" spans="1:28">
      <c r="A68" s="221"/>
      <c r="B68" s="221"/>
      <c r="C68" s="221" t="s">
        <v>145</v>
      </c>
      <c r="D68" s="222" t="s">
        <v>180</v>
      </c>
      <c r="E68" s="134">
        <f t="shared" si="43"/>
        <v>11.19</v>
      </c>
      <c r="F68" s="134">
        <v>11.19</v>
      </c>
      <c r="G68" s="134">
        <v>11.19</v>
      </c>
      <c r="H68" s="134"/>
      <c r="I68" s="134"/>
      <c r="J68" s="134"/>
      <c r="K68" s="134"/>
      <c r="L68" s="205"/>
      <c r="M68" s="205"/>
      <c r="N68" s="134"/>
      <c r="O68" s="216"/>
      <c r="P68" s="205"/>
      <c r="Q68" s="134">
        <f t="shared" si="42"/>
        <v>11.19</v>
      </c>
      <c r="R68" s="134">
        <v>11.19</v>
      </c>
      <c r="S68" s="134">
        <v>11.19</v>
      </c>
      <c r="T68" s="134"/>
      <c r="U68" s="134"/>
      <c r="V68" s="134"/>
      <c r="W68" s="134"/>
      <c r="X68" s="205"/>
      <c r="Y68" s="205"/>
      <c r="Z68" s="134"/>
      <c r="AA68" s="205"/>
      <c r="AB68" s="205"/>
    </row>
    <row r="69" ht="18" customHeight="1" spans="1:28">
      <c r="A69" s="221"/>
      <c r="B69" s="221"/>
      <c r="C69" s="221" t="s">
        <v>153</v>
      </c>
      <c r="D69" s="222" t="s">
        <v>181</v>
      </c>
      <c r="E69" s="134">
        <f t="shared" si="43"/>
        <v>6.51</v>
      </c>
      <c r="F69" s="134">
        <v>6.51</v>
      </c>
      <c r="G69" s="134">
        <v>6.51</v>
      </c>
      <c r="H69" s="134"/>
      <c r="I69" s="134"/>
      <c r="J69" s="134"/>
      <c r="K69" s="134"/>
      <c r="L69" s="205"/>
      <c r="M69" s="205"/>
      <c r="N69" s="134"/>
      <c r="O69" s="216"/>
      <c r="P69" s="205"/>
      <c r="Q69" s="134">
        <f t="shared" si="42"/>
        <v>6.51</v>
      </c>
      <c r="R69" s="134">
        <v>6.51</v>
      </c>
      <c r="S69" s="134">
        <v>6.51</v>
      </c>
      <c r="T69" s="134"/>
      <c r="U69" s="134"/>
      <c r="V69" s="134"/>
      <c r="W69" s="134"/>
      <c r="X69" s="205"/>
      <c r="Y69" s="205"/>
      <c r="Z69" s="134"/>
      <c r="AA69" s="205"/>
      <c r="AB69" s="205"/>
    </row>
    <row r="70" ht="20" customHeight="1" spans="1:28">
      <c r="A70" s="221"/>
      <c r="B70" s="221"/>
      <c r="C70" s="221" t="s">
        <v>157</v>
      </c>
      <c r="D70" s="222" t="s">
        <v>182</v>
      </c>
      <c r="E70" s="134">
        <f t="shared" si="43"/>
        <v>9.48</v>
      </c>
      <c r="F70" s="134">
        <v>9.48</v>
      </c>
      <c r="G70" s="134">
        <v>9.48</v>
      </c>
      <c r="H70" s="134"/>
      <c r="I70" s="134"/>
      <c r="J70" s="134"/>
      <c r="K70" s="134"/>
      <c r="L70" s="205"/>
      <c r="M70" s="205"/>
      <c r="N70" s="134"/>
      <c r="O70" s="216"/>
      <c r="P70" s="205"/>
      <c r="Q70" s="134">
        <f t="shared" si="42"/>
        <v>9.48</v>
      </c>
      <c r="R70" s="134">
        <v>9.48</v>
      </c>
      <c r="S70" s="134">
        <v>9.48</v>
      </c>
      <c r="T70" s="134"/>
      <c r="U70" s="134"/>
      <c r="V70" s="134"/>
      <c r="W70" s="134"/>
      <c r="X70" s="205"/>
      <c r="Y70" s="205"/>
      <c r="Z70" s="134"/>
      <c r="AA70" s="205"/>
      <c r="AB70" s="205"/>
    </row>
    <row r="71" ht="22" customHeight="1" spans="1:28">
      <c r="A71" s="221"/>
      <c r="B71" s="221"/>
      <c r="C71" s="221" t="s">
        <v>155</v>
      </c>
      <c r="D71" s="222" t="s">
        <v>183</v>
      </c>
      <c r="E71" s="134">
        <f t="shared" si="43"/>
        <v>2.71</v>
      </c>
      <c r="F71" s="134">
        <v>2.71</v>
      </c>
      <c r="G71" s="134">
        <v>2.71</v>
      </c>
      <c r="H71" s="134"/>
      <c r="I71" s="134"/>
      <c r="J71" s="134"/>
      <c r="K71" s="134"/>
      <c r="L71" s="205"/>
      <c r="M71" s="205"/>
      <c r="N71" s="134"/>
      <c r="O71" s="216"/>
      <c r="P71" s="205"/>
      <c r="Q71" s="134">
        <f t="shared" si="42"/>
        <v>2.71</v>
      </c>
      <c r="R71" s="134">
        <v>2.71</v>
      </c>
      <c r="S71" s="134">
        <v>2.71</v>
      </c>
      <c r="T71" s="134"/>
      <c r="U71" s="134"/>
      <c r="V71" s="134"/>
      <c r="W71" s="134"/>
      <c r="X71" s="205"/>
      <c r="Y71" s="205"/>
      <c r="Z71" s="134"/>
      <c r="AA71" s="205"/>
      <c r="AB71" s="205"/>
    </row>
    <row r="72" ht="18" customHeight="1" spans="1:28">
      <c r="A72" s="221" t="s">
        <v>184</v>
      </c>
      <c r="B72" s="221"/>
      <c r="C72" s="221"/>
      <c r="D72" s="222" t="s">
        <v>185</v>
      </c>
      <c r="E72" s="134">
        <f t="shared" si="43"/>
        <v>48.37</v>
      </c>
      <c r="F72" s="134">
        <v>48.37</v>
      </c>
      <c r="G72" s="134">
        <v>48.37</v>
      </c>
      <c r="H72" s="134"/>
      <c r="I72" s="134"/>
      <c r="J72" s="134"/>
      <c r="K72" s="134"/>
      <c r="L72" s="205"/>
      <c r="M72" s="205"/>
      <c r="N72" s="134"/>
      <c r="O72" s="216"/>
      <c r="P72" s="205"/>
      <c r="Q72" s="134">
        <f t="shared" si="42"/>
        <v>48.37</v>
      </c>
      <c r="R72" s="134">
        <v>48.37</v>
      </c>
      <c r="S72" s="134">
        <v>48.37</v>
      </c>
      <c r="T72" s="134"/>
      <c r="U72" s="134"/>
      <c r="V72" s="134"/>
      <c r="W72" s="134"/>
      <c r="X72" s="205"/>
      <c r="Y72" s="205"/>
      <c r="Z72" s="134"/>
      <c r="AA72" s="205"/>
      <c r="AB72" s="205"/>
    </row>
    <row r="73" ht="18" customHeight="1" spans="1:28">
      <c r="A73" s="221"/>
      <c r="B73" s="221" t="s">
        <v>153</v>
      </c>
      <c r="C73" s="221"/>
      <c r="D73" s="222" t="s">
        <v>186</v>
      </c>
      <c r="E73" s="134">
        <f t="shared" si="43"/>
        <v>48.37</v>
      </c>
      <c r="F73" s="134">
        <v>48.37</v>
      </c>
      <c r="G73" s="134">
        <v>48.37</v>
      </c>
      <c r="H73" s="134"/>
      <c r="I73" s="134"/>
      <c r="J73" s="134"/>
      <c r="K73" s="134"/>
      <c r="L73" s="205"/>
      <c r="M73" s="205"/>
      <c r="N73" s="134"/>
      <c r="O73" s="216"/>
      <c r="P73" s="205"/>
      <c r="Q73" s="134">
        <f t="shared" si="42"/>
        <v>48.37</v>
      </c>
      <c r="R73" s="134">
        <v>48.37</v>
      </c>
      <c r="S73" s="134">
        <v>48.37</v>
      </c>
      <c r="T73" s="134"/>
      <c r="U73" s="134"/>
      <c r="V73" s="134"/>
      <c r="W73" s="134"/>
      <c r="X73" s="205"/>
      <c r="Y73" s="205"/>
      <c r="Z73" s="134"/>
      <c r="AA73" s="205"/>
      <c r="AB73" s="205"/>
    </row>
    <row r="74" ht="18" customHeight="1" spans="1:28">
      <c r="A74" s="221"/>
      <c r="B74" s="221"/>
      <c r="C74" s="221" t="s">
        <v>145</v>
      </c>
      <c r="D74" s="222" t="s">
        <v>187</v>
      </c>
      <c r="E74" s="134">
        <f t="shared" si="43"/>
        <v>48.37</v>
      </c>
      <c r="F74" s="134">
        <v>48.37</v>
      </c>
      <c r="G74" s="134">
        <v>48.37</v>
      </c>
      <c r="H74" s="134"/>
      <c r="I74" s="134"/>
      <c r="J74" s="134"/>
      <c r="K74" s="134"/>
      <c r="L74" s="205"/>
      <c r="M74" s="205"/>
      <c r="N74" s="134"/>
      <c r="O74" s="216"/>
      <c r="P74" s="205"/>
      <c r="Q74" s="134">
        <f t="shared" si="42"/>
        <v>48.37</v>
      </c>
      <c r="R74" s="134">
        <v>48.37</v>
      </c>
      <c r="S74" s="134">
        <v>48.37</v>
      </c>
      <c r="T74" s="134"/>
      <c r="U74" s="134"/>
      <c r="V74" s="134"/>
      <c r="W74" s="134"/>
      <c r="X74" s="205"/>
      <c r="Y74" s="205"/>
      <c r="Z74" s="134"/>
      <c r="AA74" s="205"/>
      <c r="AB74" s="205"/>
    </row>
    <row r="75" ht="18" customHeight="1" spans="1:28">
      <c r="A75" s="233"/>
      <c r="B75" s="233"/>
      <c r="C75" s="233"/>
      <c r="D75" s="234" t="s">
        <v>189</v>
      </c>
      <c r="E75" s="228">
        <f t="shared" si="43"/>
        <v>202.84</v>
      </c>
      <c r="F75" s="228">
        <v>191.14</v>
      </c>
      <c r="G75" s="228"/>
      <c r="H75" s="228">
        <v>191.14</v>
      </c>
      <c r="I75" s="228">
        <v>0</v>
      </c>
      <c r="J75" s="228">
        <v>4.5</v>
      </c>
      <c r="K75" s="228"/>
      <c r="L75" s="228"/>
      <c r="M75" s="228"/>
      <c r="N75" s="228">
        <v>7.2</v>
      </c>
      <c r="O75" s="228"/>
      <c r="P75" s="228"/>
      <c r="Q75" s="228">
        <f t="shared" si="42"/>
        <v>202.84</v>
      </c>
      <c r="R75" s="228">
        <v>191.14</v>
      </c>
      <c r="S75" s="228"/>
      <c r="T75" s="228">
        <v>191.14</v>
      </c>
      <c r="U75" s="228">
        <v>0</v>
      </c>
      <c r="V75" s="228">
        <v>4.5</v>
      </c>
      <c r="W75" s="228"/>
      <c r="X75" s="228"/>
      <c r="Y75" s="228"/>
      <c r="Z75" s="228">
        <v>7.2</v>
      </c>
      <c r="AA75" s="228"/>
      <c r="AB75" s="228"/>
    </row>
    <row r="76" ht="18" customHeight="1" spans="1:28">
      <c r="A76" s="206">
        <v>207</v>
      </c>
      <c r="B76" s="206"/>
      <c r="C76" s="206"/>
      <c r="D76" s="235" t="s">
        <v>190</v>
      </c>
      <c r="E76" s="209">
        <f t="shared" si="43"/>
        <v>153.94</v>
      </c>
      <c r="F76" s="236">
        <v>149.44</v>
      </c>
      <c r="G76" s="210"/>
      <c r="H76" s="236">
        <v>149.44</v>
      </c>
      <c r="I76" s="210"/>
      <c r="J76" s="210">
        <v>4.5</v>
      </c>
      <c r="K76" s="210"/>
      <c r="L76" s="210"/>
      <c r="M76" s="210"/>
      <c r="N76" s="210"/>
      <c r="O76" s="209"/>
      <c r="P76" s="210"/>
      <c r="Q76" s="209">
        <f t="shared" si="42"/>
        <v>153.94</v>
      </c>
      <c r="R76" s="236">
        <v>149.44</v>
      </c>
      <c r="S76" s="210"/>
      <c r="T76" s="236">
        <v>149.44</v>
      </c>
      <c r="U76" s="210"/>
      <c r="V76" s="210">
        <v>4.5</v>
      </c>
      <c r="W76" s="210"/>
      <c r="X76" s="210"/>
      <c r="Y76" s="210"/>
      <c r="Z76" s="210"/>
      <c r="AA76" s="210"/>
      <c r="AB76" s="210"/>
    </row>
    <row r="77" ht="18" customHeight="1" spans="1:28">
      <c r="A77" s="206" t="s">
        <v>143</v>
      </c>
      <c r="B77" s="206" t="s">
        <v>145</v>
      </c>
      <c r="C77" s="206"/>
      <c r="D77" s="235" t="s">
        <v>191</v>
      </c>
      <c r="E77" s="209">
        <f t="shared" si="43"/>
        <v>153.94</v>
      </c>
      <c r="F77" s="210">
        <v>149.44</v>
      </c>
      <c r="G77" s="210"/>
      <c r="H77" s="210">
        <v>149.44</v>
      </c>
      <c r="I77" s="210"/>
      <c r="J77" s="210">
        <v>4.5</v>
      </c>
      <c r="K77" s="210"/>
      <c r="L77" s="210"/>
      <c r="M77" s="210"/>
      <c r="N77" s="210"/>
      <c r="O77" s="209"/>
      <c r="P77" s="210"/>
      <c r="Q77" s="209">
        <f t="shared" si="42"/>
        <v>153.94</v>
      </c>
      <c r="R77" s="210">
        <v>149.44</v>
      </c>
      <c r="S77" s="210"/>
      <c r="T77" s="210">
        <v>149.44</v>
      </c>
      <c r="U77" s="210"/>
      <c r="V77" s="210">
        <v>4.5</v>
      </c>
      <c r="W77" s="210"/>
      <c r="X77" s="210"/>
      <c r="Y77" s="210"/>
      <c r="Z77" s="210"/>
      <c r="AA77" s="210"/>
      <c r="AB77" s="210"/>
    </row>
    <row r="78" ht="18" customHeight="1" spans="1:28">
      <c r="A78" s="206" t="s">
        <v>143</v>
      </c>
      <c r="B78" s="206" t="s">
        <v>145</v>
      </c>
      <c r="C78" s="206" t="s">
        <v>148</v>
      </c>
      <c r="D78" s="235" t="s">
        <v>149</v>
      </c>
      <c r="E78" s="209">
        <f t="shared" si="43"/>
        <v>153.94</v>
      </c>
      <c r="F78" s="210">
        <v>149.44</v>
      </c>
      <c r="G78" s="210"/>
      <c r="H78" s="210">
        <v>149.44</v>
      </c>
      <c r="I78" s="210"/>
      <c r="J78" s="210">
        <v>4.5</v>
      </c>
      <c r="K78" s="210"/>
      <c r="L78" s="210"/>
      <c r="M78" s="210"/>
      <c r="N78" s="210"/>
      <c r="O78" s="209"/>
      <c r="P78" s="210"/>
      <c r="Q78" s="209">
        <f t="shared" si="42"/>
        <v>153.94</v>
      </c>
      <c r="R78" s="210">
        <v>149.44</v>
      </c>
      <c r="S78" s="210"/>
      <c r="T78" s="210">
        <v>149.44</v>
      </c>
      <c r="U78" s="210"/>
      <c r="V78" s="210">
        <v>4.5</v>
      </c>
      <c r="W78" s="210"/>
      <c r="X78" s="210"/>
      <c r="Y78" s="210"/>
      <c r="Z78" s="210"/>
      <c r="AA78" s="210"/>
      <c r="AB78" s="210"/>
    </row>
    <row r="79" ht="18" customHeight="1" spans="1:28">
      <c r="A79" s="206">
        <v>208</v>
      </c>
      <c r="B79" s="206"/>
      <c r="C79" s="206"/>
      <c r="D79" s="235" t="s">
        <v>192</v>
      </c>
      <c r="E79" s="209">
        <f t="shared" si="43"/>
        <v>23.2</v>
      </c>
      <c r="F79" s="236">
        <v>23.2</v>
      </c>
      <c r="G79" s="210"/>
      <c r="H79" s="236">
        <v>23.2</v>
      </c>
      <c r="I79" s="210"/>
      <c r="J79" s="210"/>
      <c r="K79" s="210"/>
      <c r="L79" s="210"/>
      <c r="M79" s="210"/>
      <c r="N79" s="210"/>
      <c r="O79" s="210"/>
      <c r="P79" s="210"/>
      <c r="Q79" s="209">
        <f t="shared" si="42"/>
        <v>23.2</v>
      </c>
      <c r="R79" s="236">
        <v>23.2</v>
      </c>
      <c r="S79" s="210"/>
      <c r="T79" s="236">
        <v>23.2</v>
      </c>
      <c r="U79" s="210"/>
      <c r="V79" s="210"/>
      <c r="W79" s="210"/>
      <c r="X79" s="210"/>
      <c r="Y79" s="210"/>
      <c r="Z79" s="210"/>
      <c r="AA79" s="210"/>
      <c r="AB79" s="210"/>
    </row>
    <row r="80" ht="18" customHeight="1" spans="1:28">
      <c r="A80" s="206" t="s">
        <v>168</v>
      </c>
      <c r="B80" s="206" t="s">
        <v>166</v>
      </c>
      <c r="C80" s="206"/>
      <c r="D80" s="235" t="s">
        <v>193</v>
      </c>
      <c r="E80" s="209">
        <f t="shared" si="43"/>
        <v>0</v>
      </c>
      <c r="F80" s="210"/>
      <c r="G80" s="210"/>
      <c r="H80" s="210"/>
      <c r="I80" s="210"/>
      <c r="J80" s="210"/>
      <c r="K80" s="210"/>
      <c r="L80" s="210"/>
      <c r="M80" s="210"/>
      <c r="N80" s="210"/>
      <c r="O80" s="210"/>
      <c r="P80" s="210"/>
      <c r="Q80" s="209">
        <f t="shared" si="42"/>
        <v>0</v>
      </c>
      <c r="R80" s="210"/>
      <c r="S80" s="210"/>
      <c r="T80" s="210"/>
      <c r="U80" s="210"/>
      <c r="V80" s="210"/>
      <c r="W80" s="210"/>
      <c r="X80" s="210"/>
      <c r="Y80" s="210"/>
      <c r="Z80" s="210"/>
      <c r="AA80" s="210"/>
      <c r="AB80" s="210"/>
    </row>
    <row r="81" ht="18" customHeight="1" spans="1:28">
      <c r="A81" s="206" t="s">
        <v>168</v>
      </c>
      <c r="B81" s="206" t="s">
        <v>166</v>
      </c>
      <c r="C81" s="206" t="s">
        <v>153</v>
      </c>
      <c r="D81" s="235" t="s">
        <v>194</v>
      </c>
      <c r="E81" s="209">
        <f t="shared" si="43"/>
        <v>7.2</v>
      </c>
      <c r="F81" s="210"/>
      <c r="G81" s="210"/>
      <c r="H81" s="210"/>
      <c r="I81" s="210"/>
      <c r="J81" s="210"/>
      <c r="K81" s="210"/>
      <c r="L81" s="210"/>
      <c r="M81" s="210"/>
      <c r="N81" s="210">
        <v>7.2</v>
      </c>
      <c r="O81" s="210"/>
      <c r="P81" s="210"/>
      <c r="Q81" s="209">
        <f t="shared" si="42"/>
        <v>7.2</v>
      </c>
      <c r="R81" s="210"/>
      <c r="S81" s="210"/>
      <c r="T81" s="210"/>
      <c r="U81" s="210"/>
      <c r="V81" s="210"/>
      <c r="W81" s="210"/>
      <c r="X81" s="210"/>
      <c r="Y81" s="210"/>
      <c r="Z81" s="210">
        <v>7.2</v>
      </c>
      <c r="AA81" s="210"/>
      <c r="AB81" s="210"/>
    </row>
    <row r="82" ht="22" customHeight="1" spans="1:28">
      <c r="A82" s="206" t="s">
        <v>168</v>
      </c>
      <c r="B82" s="206" t="s">
        <v>166</v>
      </c>
      <c r="C82" s="206" t="s">
        <v>166</v>
      </c>
      <c r="D82" s="235" t="s">
        <v>195</v>
      </c>
      <c r="E82" s="209">
        <f t="shared" si="43"/>
        <v>16.57</v>
      </c>
      <c r="F82" s="210">
        <v>16.57</v>
      </c>
      <c r="G82" s="210"/>
      <c r="H82" s="210">
        <v>16.57</v>
      </c>
      <c r="I82" s="210"/>
      <c r="J82" s="210"/>
      <c r="K82" s="210"/>
      <c r="L82" s="210"/>
      <c r="M82" s="210"/>
      <c r="N82" s="210"/>
      <c r="O82" s="210"/>
      <c r="P82" s="210"/>
      <c r="Q82" s="209">
        <f t="shared" si="42"/>
        <v>16.57</v>
      </c>
      <c r="R82" s="210">
        <v>16.57</v>
      </c>
      <c r="S82" s="210"/>
      <c r="T82" s="210">
        <v>16.57</v>
      </c>
      <c r="U82" s="210"/>
      <c r="V82" s="210"/>
      <c r="W82" s="210"/>
      <c r="X82" s="210"/>
      <c r="Y82" s="210"/>
      <c r="Z82" s="210"/>
      <c r="AA82" s="210"/>
      <c r="AB82" s="210"/>
    </row>
    <row r="83" ht="21" customHeight="1" spans="1:28">
      <c r="A83" s="206" t="s">
        <v>168</v>
      </c>
      <c r="B83" s="206" t="s">
        <v>166</v>
      </c>
      <c r="C83" s="206" t="s">
        <v>160</v>
      </c>
      <c r="D83" s="235" t="s">
        <v>196</v>
      </c>
      <c r="E83" s="209">
        <f t="shared" si="43"/>
        <v>6.63</v>
      </c>
      <c r="F83" s="210">
        <v>6.63</v>
      </c>
      <c r="G83" s="210"/>
      <c r="H83" s="210">
        <v>6.63</v>
      </c>
      <c r="I83" s="210"/>
      <c r="J83" s="210"/>
      <c r="K83" s="210"/>
      <c r="L83" s="210"/>
      <c r="M83" s="210"/>
      <c r="N83" s="210"/>
      <c r="O83" s="210"/>
      <c r="P83" s="210"/>
      <c r="Q83" s="209">
        <f t="shared" si="42"/>
        <v>6.63</v>
      </c>
      <c r="R83" s="210">
        <v>6.63</v>
      </c>
      <c r="S83" s="210"/>
      <c r="T83" s="210">
        <v>6.63</v>
      </c>
      <c r="U83" s="210"/>
      <c r="V83" s="210"/>
      <c r="W83" s="210"/>
      <c r="X83" s="210"/>
      <c r="Y83" s="210"/>
      <c r="Z83" s="210"/>
      <c r="AA83" s="210"/>
      <c r="AB83" s="210"/>
    </row>
    <row r="84" ht="18" customHeight="1" spans="1:28">
      <c r="A84" s="206">
        <v>210</v>
      </c>
      <c r="B84" s="206"/>
      <c r="C84" s="206"/>
      <c r="D84" s="235" t="s">
        <v>197</v>
      </c>
      <c r="E84" s="209">
        <f t="shared" si="43"/>
        <v>8.55</v>
      </c>
      <c r="F84" s="210">
        <v>8.55</v>
      </c>
      <c r="G84" s="210"/>
      <c r="H84" s="210">
        <v>8.55</v>
      </c>
      <c r="I84" s="210"/>
      <c r="J84" s="210"/>
      <c r="K84" s="210"/>
      <c r="L84" s="210"/>
      <c r="M84" s="210"/>
      <c r="N84" s="210"/>
      <c r="O84" s="210"/>
      <c r="P84" s="210"/>
      <c r="Q84" s="209">
        <f t="shared" si="42"/>
        <v>8.55</v>
      </c>
      <c r="R84" s="210">
        <v>8.55</v>
      </c>
      <c r="S84" s="210"/>
      <c r="T84" s="210">
        <v>8.55</v>
      </c>
      <c r="U84" s="210"/>
      <c r="V84" s="210"/>
      <c r="W84" s="210"/>
      <c r="X84" s="210"/>
      <c r="Y84" s="210"/>
      <c r="Z84" s="210"/>
      <c r="AA84" s="210"/>
      <c r="AB84" s="210"/>
    </row>
    <row r="85" ht="18" customHeight="1" spans="1:28">
      <c r="A85" s="206" t="s">
        <v>177</v>
      </c>
      <c r="B85" s="206">
        <v>11</v>
      </c>
      <c r="C85" s="206"/>
      <c r="D85" s="237" t="s">
        <v>198</v>
      </c>
      <c r="E85" s="209">
        <f t="shared" si="43"/>
        <v>8.55</v>
      </c>
      <c r="F85" s="210">
        <v>8.55</v>
      </c>
      <c r="G85" s="210"/>
      <c r="H85" s="210">
        <v>8.55</v>
      </c>
      <c r="I85" s="210"/>
      <c r="J85" s="210"/>
      <c r="K85" s="210"/>
      <c r="L85" s="210"/>
      <c r="M85" s="210"/>
      <c r="N85" s="210"/>
      <c r="O85" s="210"/>
      <c r="P85" s="210"/>
      <c r="Q85" s="209">
        <f t="shared" si="42"/>
        <v>8.55</v>
      </c>
      <c r="R85" s="210">
        <v>8.55</v>
      </c>
      <c r="S85" s="210"/>
      <c r="T85" s="210">
        <v>8.55</v>
      </c>
      <c r="U85" s="210"/>
      <c r="V85" s="210"/>
      <c r="W85" s="210"/>
      <c r="X85" s="210"/>
      <c r="Y85" s="210"/>
      <c r="Z85" s="210"/>
      <c r="AA85" s="210"/>
      <c r="AB85" s="210"/>
    </row>
    <row r="86" ht="18" customHeight="1" spans="1:28">
      <c r="A86" s="206" t="s">
        <v>177</v>
      </c>
      <c r="B86" s="206" t="s">
        <v>124</v>
      </c>
      <c r="C86" s="206" t="s">
        <v>153</v>
      </c>
      <c r="D86" s="235" t="s">
        <v>199</v>
      </c>
      <c r="E86" s="209">
        <f t="shared" si="43"/>
        <v>3.96</v>
      </c>
      <c r="F86" s="210">
        <v>3.96</v>
      </c>
      <c r="G86" s="210"/>
      <c r="H86" s="210">
        <v>3.96</v>
      </c>
      <c r="I86" s="210"/>
      <c r="J86" s="210"/>
      <c r="K86" s="210"/>
      <c r="L86" s="210"/>
      <c r="M86" s="210"/>
      <c r="N86" s="210"/>
      <c r="O86" s="210"/>
      <c r="P86" s="210"/>
      <c r="Q86" s="209">
        <f t="shared" si="42"/>
        <v>3.96</v>
      </c>
      <c r="R86" s="210">
        <v>3.96</v>
      </c>
      <c r="S86" s="210"/>
      <c r="T86" s="210">
        <v>3.96</v>
      </c>
      <c r="U86" s="210"/>
      <c r="V86" s="210"/>
      <c r="W86" s="210"/>
      <c r="X86" s="210"/>
      <c r="Y86" s="210"/>
      <c r="Z86" s="210"/>
      <c r="AA86" s="210"/>
      <c r="AB86" s="210"/>
    </row>
    <row r="87" ht="18" customHeight="1" spans="1:28">
      <c r="A87" s="206" t="s">
        <v>177</v>
      </c>
      <c r="B87" s="206" t="s">
        <v>124</v>
      </c>
      <c r="C87" s="206" t="s">
        <v>157</v>
      </c>
      <c r="D87" s="235" t="s">
        <v>200</v>
      </c>
      <c r="E87" s="210">
        <v>3.73</v>
      </c>
      <c r="F87" s="210">
        <v>3.73</v>
      </c>
      <c r="G87" s="210"/>
      <c r="H87" s="210">
        <v>3.73</v>
      </c>
      <c r="I87" s="210"/>
      <c r="J87" s="210"/>
      <c r="K87" s="210"/>
      <c r="L87" s="210"/>
      <c r="M87" s="210"/>
      <c r="N87" s="210"/>
      <c r="O87" s="210"/>
      <c r="P87" s="210"/>
      <c r="Q87" s="210">
        <v>3.73</v>
      </c>
      <c r="R87" s="210">
        <v>3.73</v>
      </c>
      <c r="S87" s="210"/>
      <c r="T87" s="210">
        <v>3.73</v>
      </c>
      <c r="U87" s="210"/>
      <c r="V87" s="210"/>
      <c r="W87" s="210"/>
      <c r="X87" s="210"/>
      <c r="Y87" s="210"/>
      <c r="Z87" s="210"/>
      <c r="AA87" s="210"/>
      <c r="AB87" s="210"/>
    </row>
    <row r="88" ht="23" customHeight="1" spans="1:28">
      <c r="A88" s="206" t="s">
        <v>177</v>
      </c>
      <c r="B88" s="206" t="s">
        <v>124</v>
      </c>
      <c r="C88" s="238">
        <v>99</v>
      </c>
      <c r="D88" s="239" t="s">
        <v>201</v>
      </c>
      <c r="E88" s="210">
        <v>0.87</v>
      </c>
      <c r="F88" s="210">
        <v>0.87</v>
      </c>
      <c r="G88" s="210"/>
      <c r="H88" s="210">
        <v>0.87</v>
      </c>
      <c r="I88" s="210"/>
      <c r="J88" s="210"/>
      <c r="K88" s="210"/>
      <c r="L88" s="210"/>
      <c r="M88" s="210"/>
      <c r="N88" s="210"/>
      <c r="O88" s="210"/>
      <c r="P88" s="210"/>
      <c r="Q88" s="210">
        <v>0.87</v>
      </c>
      <c r="R88" s="210">
        <v>0.87</v>
      </c>
      <c r="S88" s="210"/>
      <c r="T88" s="210">
        <v>0.87</v>
      </c>
      <c r="U88" s="210"/>
      <c r="V88" s="210"/>
      <c r="W88" s="210"/>
      <c r="X88" s="210"/>
      <c r="Y88" s="210"/>
      <c r="Z88" s="210"/>
      <c r="AA88" s="210"/>
      <c r="AB88" s="210"/>
    </row>
    <row r="89" ht="18" customHeight="1" spans="1:28">
      <c r="A89" s="206">
        <v>221</v>
      </c>
      <c r="B89" s="206"/>
      <c r="C89" s="206"/>
      <c r="D89" s="235" t="s">
        <v>202</v>
      </c>
      <c r="E89" s="210">
        <v>9.94</v>
      </c>
      <c r="F89" s="210">
        <v>9.94</v>
      </c>
      <c r="G89" s="210"/>
      <c r="H89" s="210">
        <v>9.94</v>
      </c>
      <c r="I89" s="210"/>
      <c r="J89" s="210"/>
      <c r="K89" s="210"/>
      <c r="L89" s="210"/>
      <c r="M89" s="210"/>
      <c r="N89" s="210"/>
      <c r="O89" s="210"/>
      <c r="P89" s="210"/>
      <c r="Q89" s="210">
        <v>9.94</v>
      </c>
      <c r="R89" s="210">
        <v>9.94</v>
      </c>
      <c r="S89" s="210"/>
      <c r="T89" s="210">
        <v>9.94</v>
      </c>
      <c r="U89" s="210"/>
      <c r="V89" s="210"/>
      <c r="W89" s="210"/>
      <c r="X89" s="210"/>
      <c r="Y89" s="210"/>
      <c r="Z89" s="210"/>
      <c r="AA89" s="210"/>
      <c r="AB89" s="210"/>
    </row>
    <row r="90" ht="18" customHeight="1" spans="1:28">
      <c r="A90" s="206" t="s">
        <v>184</v>
      </c>
      <c r="B90" s="206" t="s">
        <v>153</v>
      </c>
      <c r="C90" s="206"/>
      <c r="D90" s="235" t="s">
        <v>203</v>
      </c>
      <c r="E90" s="210">
        <v>9.94</v>
      </c>
      <c r="F90" s="210">
        <v>9.94</v>
      </c>
      <c r="G90" s="210"/>
      <c r="H90" s="210">
        <v>9.94</v>
      </c>
      <c r="I90" s="210"/>
      <c r="J90" s="210"/>
      <c r="K90" s="210"/>
      <c r="L90" s="210"/>
      <c r="M90" s="210"/>
      <c r="N90" s="210"/>
      <c r="O90" s="210"/>
      <c r="P90" s="210"/>
      <c r="Q90" s="210">
        <v>9.94</v>
      </c>
      <c r="R90" s="210">
        <v>9.94</v>
      </c>
      <c r="S90" s="210"/>
      <c r="T90" s="210">
        <v>9.94</v>
      </c>
      <c r="U90" s="210"/>
      <c r="V90" s="210"/>
      <c r="W90" s="210"/>
      <c r="X90" s="210"/>
      <c r="Y90" s="210"/>
      <c r="Z90" s="210"/>
      <c r="AA90" s="210"/>
      <c r="AB90" s="210"/>
    </row>
    <row r="91" ht="18" customHeight="1" spans="1:28">
      <c r="A91" s="206" t="s">
        <v>184</v>
      </c>
      <c r="B91" s="206" t="s">
        <v>153</v>
      </c>
      <c r="C91" s="206" t="s">
        <v>145</v>
      </c>
      <c r="D91" s="235" t="s">
        <v>204</v>
      </c>
      <c r="E91" s="210">
        <v>9.94</v>
      </c>
      <c r="F91" s="210">
        <v>9.94</v>
      </c>
      <c r="G91" s="210"/>
      <c r="H91" s="210">
        <v>9.94</v>
      </c>
      <c r="I91" s="210"/>
      <c r="J91" s="210"/>
      <c r="K91" s="210"/>
      <c r="L91" s="210"/>
      <c r="M91" s="210"/>
      <c r="N91" s="210"/>
      <c r="O91" s="210"/>
      <c r="P91" s="210"/>
      <c r="Q91" s="210">
        <v>9.94</v>
      </c>
      <c r="R91" s="210">
        <v>9.94</v>
      </c>
      <c r="S91" s="210"/>
      <c r="T91" s="210">
        <v>9.94</v>
      </c>
      <c r="U91" s="210"/>
      <c r="V91" s="210"/>
      <c r="W91" s="210"/>
      <c r="X91" s="210"/>
      <c r="Y91" s="210"/>
      <c r="Z91" s="210"/>
      <c r="AA91" s="210"/>
      <c r="AB91" s="210"/>
    </row>
    <row r="92" ht="18" customHeight="1" spans="1:28">
      <c r="A92" s="240"/>
      <c r="B92" s="240"/>
      <c r="C92" s="240"/>
      <c r="D92" s="241" t="s">
        <v>205</v>
      </c>
      <c r="E92" s="228">
        <f t="shared" ref="E92:J92" si="44">E93+E96+E101+E106</f>
        <v>642.34</v>
      </c>
      <c r="F92" s="228">
        <f t="shared" si="44"/>
        <v>642.34</v>
      </c>
      <c r="G92" s="228"/>
      <c r="H92" s="228">
        <f t="shared" si="44"/>
        <v>564.76</v>
      </c>
      <c r="I92" s="228">
        <f t="shared" si="44"/>
        <v>0</v>
      </c>
      <c r="J92" s="228">
        <f t="shared" si="44"/>
        <v>13.5</v>
      </c>
      <c r="K92" s="228"/>
      <c r="L92" s="228"/>
      <c r="M92" s="228"/>
      <c r="N92" s="228">
        <f t="shared" ref="N92:R92" si="45">N93+N96+N101+N106</f>
        <v>10.08</v>
      </c>
      <c r="O92" s="228"/>
      <c r="P92" s="228"/>
      <c r="Q92" s="228">
        <f t="shared" si="45"/>
        <v>642.34</v>
      </c>
      <c r="R92" s="228">
        <f t="shared" si="45"/>
        <v>642.34</v>
      </c>
      <c r="S92" s="228"/>
      <c r="T92" s="228">
        <f t="shared" ref="T92:V92" si="46">T93+T96+T101+T106</f>
        <v>564.76</v>
      </c>
      <c r="U92" s="228">
        <f t="shared" si="46"/>
        <v>0</v>
      </c>
      <c r="V92" s="228">
        <f t="shared" si="46"/>
        <v>13.5</v>
      </c>
      <c r="W92" s="228"/>
      <c r="X92" s="228"/>
      <c r="Y92" s="228"/>
      <c r="Z92" s="228">
        <f>Z93+Z96+Z101+Z106</f>
        <v>10.08</v>
      </c>
      <c r="AA92" s="228"/>
      <c r="AB92" s="261"/>
    </row>
    <row r="93" ht="18" customHeight="1" spans="1:28">
      <c r="A93" s="211" t="s">
        <v>143</v>
      </c>
      <c r="B93" s="211"/>
      <c r="C93" s="211"/>
      <c r="D93" s="242" t="s">
        <v>190</v>
      </c>
      <c r="E93" s="205">
        <v>512.68</v>
      </c>
      <c r="F93" s="205">
        <v>512.68</v>
      </c>
      <c r="G93" s="205"/>
      <c r="H93" s="205">
        <v>445.18</v>
      </c>
      <c r="I93" s="205"/>
      <c r="J93" s="205">
        <v>13.5</v>
      </c>
      <c r="K93" s="205"/>
      <c r="L93" s="205"/>
      <c r="M93" s="205"/>
      <c r="N93" s="205"/>
      <c r="O93" s="81"/>
      <c r="P93" s="81"/>
      <c r="Q93" s="205">
        <v>512.68</v>
      </c>
      <c r="R93" s="205">
        <v>512.68</v>
      </c>
      <c r="S93" s="205"/>
      <c r="T93" s="205">
        <v>445.18</v>
      </c>
      <c r="U93" s="205"/>
      <c r="V93" s="205">
        <v>13.5</v>
      </c>
      <c r="W93" s="205"/>
      <c r="X93" s="205"/>
      <c r="Y93" s="205"/>
      <c r="Z93" s="205"/>
      <c r="AA93" s="81"/>
      <c r="AB93" s="232"/>
    </row>
    <row r="94" ht="18" customHeight="1" spans="1:28">
      <c r="A94" s="211">
        <v>207</v>
      </c>
      <c r="B94" s="211" t="s">
        <v>145</v>
      </c>
      <c r="C94" s="211"/>
      <c r="D94" s="242" t="s">
        <v>191</v>
      </c>
      <c r="E94" s="205">
        <v>512.68</v>
      </c>
      <c r="F94" s="205">
        <v>512.68</v>
      </c>
      <c r="G94" s="205"/>
      <c r="H94" s="205">
        <v>445.18</v>
      </c>
      <c r="I94" s="205"/>
      <c r="J94" s="205">
        <v>13.5</v>
      </c>
      <c r="K94" s="205"/>
      <c r="L94" s="205"/>
      <c r="M94" s="205"/>
      <c r="N94" s="205"/>
      <c r="O94" s="81"/>
      <c r="P94" s="81"/>
      <c r="Q94" s="205">
        <v>512.68</v>
      </c>
      <c r="R94" s="205">
        <v>512.68</v>
      </c>
      <c r="S94" s="205"/>
      <c r="T94" s="205">
        <v>445.18</v>
      </c>
      <c r="U94" s="205"/>
      <c r="V94" s="205">
        <v>13.5</v>
      </c>
      <c r="W94" s="205"/>
      <c r="X94" s="205"/>
      <c r="Y94" s="205"/>
      <c r="Z94" s="205"/>
      <c r="AA94" s="81"/>
      <c r="AB94" s="232"/>
    </row>
    <row r="95" ht="18" customHeight="1" spans="1:28">
      <c r="A95" s="211" t="s">
        <v>143</v>
      </c>
      <c r="B95" s="211" t="s">
        <v>145</v>
      </c>
      <c r="C95" s="211" t="s">
        <v>150</v>
      </c>
      <c r="D95" s="242" t="s">
        <v>151</v>
      </c>
      <c r="E95" s="205">
        <v>512.68</v>
      </c>
      <c r="F95" s="205">
        <v>512.68</v>
      </c>
      <c r="G95" s="205"/>
      <c r="H95" s="205">
        <v>499.18</v>
      </c>
      <c r="I95" s="205"/>
      <c r="J95" s="205">
        <v>13.5</v>
      </c>
      <c r="K95" s="205"/>
      <c r="L95" s="205"/>
      <c r="M95" s="205"/>
      <c r="N95" s="205"/>
      <c r="O95" s="81"/>
      <c r="P95" s="81"/>
      <c r="Q95" s="205">
        <v>512.68</v>
      </c>
      <c r="R95" s="205">
        <v>512.68</v>
      </c>
      <c r="S95" s="205"/>
      <c r="T95" s="205">
        <v>499.18</v>
      </c>
      <c r="U95" s="205"/>
      <c r="V95" s="205">
        <v>13.5</v>
      </c>
      <c r="W95" s="205"/>
      <c r="X95" s="205"/>
      <c r="Y95" s="205"/>
      <c r="Z95" s="205"/>
      <c r="AA95" s="81"/>
      <c r="AB95" s="232"/>
    </row>
    <row r="96" ht="18" customHeight="1" spans="1:28">
      <c r="A96" s="211" t="s">
        <v>168</v>
      </c>
      <c r="B96" s="211"/>
      <c r="C96" s="211"/>
      <c r="D96" s="242" t="s">
        <v>192</v>
      </c>
      <c r="E96" s="205">
        <v>78.93</v>
      </c>
      <c r="F96" s="205">
        <v>78.93</v>
      </c>
      <c r="G96" s="205"/>
      <c r="H96" s="205">
        <v>68.85</v>
      </c>
      <c r="I96" s="205"/>
      <c r="J96" s="205"/>
      <c r="K96" s="205"/>
      <c r="L96" s="205"/>
      <c r="M96" s="205"/>
      <c r="N96" s="205">
        <v>10.08</v>
      </c>
      <c r="O96" s="81"/>
      <c r="P96" s="81"/>
      <c r="Q96" s="205">
        <v>78.93</v>
      </c>
      <c r="R96" s="205">
        <v>78.93</v>
      </c>
      <c r="S96" s="205"/>
      <c r="T96" s="205">
        <v>68.85</v>
      </c>
      <c r="U96" s="205"/>
      <c r="V96" s="205"/>
      <c r="W96" s="205"/>
      <c r="X96" s="205"/>
      <c r="Y96" s="205"/>
      <c r="Z96" s="205">
        <v>10.08</v>
      </c>
      <c r="AA96" s="81"/>
      <c r="AB96" s="232"/>
    </row>
    <row r="97" ht="18" customHeight="1" spans="1:28">
      <c r="A97" s="211" t="s">
        <v>168</v>
      </c>
      <c r="B97" s="211" t="s">
        <v>166</v>
      </c>
      <c r="C97" s="211"/>
      <c r="D97" s="242" t="s">
        <v>193</v>
      </c>
      <c r="E97" s="205">
        <v>78.93</v>
      </c>
      <c r="F97" s="205">
        <v>78.93</v>
      </c>
      <c r="G97" s="205"/>
      <c r="H97" s="205">
        <v>68.85</v>
      </c>
      <c r="I97" s="205"/>
      <c r="J97" s="205"/>
      <c r="K97" s="205"/>
      <c r="L97" s="205"/>
      <c r="M97" s="205"/>
      <c r="N97" s="205">
        <v>10.08</v>
      </c>
      <c r="O97" s="81"/>
      <c r="P97" s="81"/>
      <c r="Q97" s="205">
        <v>78.93</v>
      </c>
      <c r="R97" s="205">
        <v>78.93</v>
      </c>
      <c r="S97" s="205"/>
      <c r="T97" s="205">
        <v>68.85</v>
      </c>
      <c r="U97" s="205"/>
      <c r="V97" s="205"/>
      <c r="W97" s="205"/>
      <c r="X97" s="205"/>
      <c r="Y97" s="205"/>
      <c r="Z97" s="205">
        <v>10.08</v>
      </c>
      <c r="AA97" s="81"/>
      <c r="AB97" s="232"/>
    </row>
    <row r="98" ht="18" customHeight="1" spans="1:28">
      <c r="A98" s="211" t="s">
        <v>168</v>
      </c>
      <c r="B98" s="211" t="s">
        <v>166</v>
      </c>
      <c r="C98" s="211" t="s">
        <v>153</v>
      </c>
      <c r="D98" s="242" t="s">
        <v>194</v>
      </c>
      <c r="E98" s="205">
        <v>10.08</v>
      </c>
      <c r="F98" s="205">
        <v>10.08</v>
      </c>
      <c r="G98" s="205"/>
      <c r="H98" s="205"/>
      <c r="I98" s="205"/>
      <c r="J98" s="205"/>
      <c r="K98" s="205"/>
      <c r="L98" s="205"/>
      <c r="M98" s="205"/>
      <c r="N98" s="205">
        <v>10.08</v>
      </c>
      <c r="O98" s="81"/>
      <c r="P98" s="81"/>
      <c r="Q98" s="205">
        <v>10.08</v>
      </c>
      <c r="R98" s="205">
        <v>10.08</v>
      </c>
      <c r="S98" s="205"/>
      <c r="T98" s="205"/>
      <c r="U98" s="205"/>
      <c r="V98" s="205"/>
      <c r="W98" s="205"/>
      <c r="X98" s="205"/>
      <c r="Y98" s="205"/>
      <c r="Z98" s="205">
        <v>10.08</v>
      </c>
      <c r="AA98" s="81"/>
      <c r="AB98" s="232"/>
    </row>
    <row r="99" ht="22" customHeight="1" spans="1:28">
      <c r="A99" s="211" t="s">
        <v>168</v>
      </c>
      <c r="B99" s="211" t="s">
        <v>166</v>
      </c>
      <c r="C99" s="211" t="s">
        <v>166</v>
      </c>
      <c r="D99" s="242" t="s">
        <v>195</v>
      </c>
      <c r="E99" s="205">
        <v>49.18</v>
      </c>
      <c r="F99" s="205">
        <v>49.18</v>
      </c>
      <c r="G99" s="205"/>
      <c r="H99" s="205">
        <v>49.18</v>
      </c>
      <c r="I99" s="205"/>
      <c r="J99" s="205"/>
      <c r="K99" s="205"/>
      <c r="L99" s="205"/>
      <c r="M99" s="205"/>
      <c r="N99" s="205"/>
      <c r="O99" s="81"/>
      <c r="P99" s="81"/>
      <c r="Q99" s="205">
        <v>49.18</v>
      </c>
      <c r="R99" s="205">
        <v>49.18</v>
      </c>
      <c r="S99" s="205"/>
      <c r="T99" s="205">
        <v>49.18</v>
      </c>
      <c r="U99" s="205"/>
      <c r="V99" s="205"/>
      <c r="W99" s="205"/>
      <c r="X99" s="205"/>
      <c r="Y99" s="205"/>
      <c r="Z99" s="205"/>
      <c r="AA99" s="81"/>
      <c r="AB99" s="232"/>
    </row>
    <row r="100" ht="22" customHeight="1" spans="1:28">
      <c r="A100" s="211" t="s">
        <v>168</v>
      </c>
      <c r="B100" s="211" t="s">
        <v>166</v>
      </c>
      <c r="C100" s="211" t="s">
        <v>160</v>
      </c>
      <c r="D100" s="242" t="s">
        <v>196</v>
      </c>
      <c r="E100" s="205">
        <v>19.67</v>
      </c>
      <c r="F100" s="205">
        <v>19.67</v>
      </c>
      <c r="G100" s="205"/>
      <c r="H100" s="205">
        <v>19.67</v>
      </c>
      <c r="I100" s="205"/>
      <c r="J100" s="205"/>
      <c r="K100" s="205"/>
      <c r="L100" s="205"/>
      <c r="M100" s="205"/>
      <c r="N100" s="205"/>
      <c r="O100" s="81"/>
      <c r="P100" s="81"/>
      <c r="Q100" s="205">
        <v>19.67</v>
      </c>
      <c r="R100" s="205">
        <v>19.67</v>
      </c>
      <c r="S100" s="205"/>
      <c r="T100" s="205">
        <v>19.67</v>
      </c>
      <c r="U100" s="205"/>
      <c r="V100" s="205"/>
      <c r="W100" s="205"/>
      <c r="X100" s="205"/>
      <c r="Y100" s="205"/>
      <c r="Z100" s="205"/>
      <c r="AA100" s="81"/>
      <c r="AB100" s="232"/>
    </row>
    <row r="101" ht="18" customHeight="1" spans="1:28">
      <c r="A101" s="211" t="s">
        <v>177</v>
      </c>
      <c r="B101" s="211"/>
      <c r="C101" s="211"/>
      <c r="D101" s="242" t="s">
        <v>197</v>
      </c>
      <c r="E101" s="205">
        <v>21.15</v>
      </c>
      <c r="F101" s="205">
        <v>21.15</v>
      </c>
      <c r="G101" s="205"/>
      <c r="H101" s="205">
        <v>21.15</v>
      </c>
      <c r="I101" s="205"/>
      <c r="J101" s="205"/>
      <c r="K101" s="205"/>
      <c r="L101" s="205"/>
      <c r="M101" s="205"/>
      <c r="N101" s="205"/>
      <c r="O101" s="81"/>
      <c r="P101" s="81"/>
      <c r="Q101" s="205">
        <v>21.15</v>
      </c>
      <c r="R101" s="205">
        <v>21.15</v>
      </c>
      <c r="S101" s="205"/>
      <c r="T101" s="205">
        <v>21.15</v>
      </c>
      <c r="U101" s="205"/>
      <c r="V101" s="205"/>
      <c r="W101" s="205"/>
      <c r="X101" s="205"/>
      <c r="Y101" s="205"/>
      <c r="Z101" s="205"/>
      <c r="AA101" s="81"/>
      <c r="AB101" s="232"/>
    </row>
    <row r="102" ht="18" customHeight="1" spans="1:28">
      <c r="A102" s="211" t="s">
        <v>177</v>
      </c>
      <c r="B102" s="211" t="s">
        <v>124</v>
      </c>
      <c r="C102" s="211"/>
      <c r="D102" s="242" t="s">
        <v>206</v>
      </c>
      <c r="E102" s="205">
        <v>21.15</v>
      </c>
      <c r="F102" s="205">
        <v>21.15</v>
      </c>
      <c r="G102" s="205"/>
      <c r="H102" s="205">
        <v>21.15</v>
      </c>
      <c r="I102" s="205"/>
      <c r="J102" s="205"/>
      <c r="K102" s="205"/>
      <c r="L102" s="205"/>
      <c r="M102" s="205"/>
      <c r="N102" s="205"/>
      <c r="O102" s="81"/>
      <c r="P102" s="81"/>
      <c r="Q102" s="205">
        <v>21.15</v>
      </c>
      <c r="R102" s="205">
        <v>21.15</v>
      </c>
      <c r="S102" s="205"/>
      <c r="T102" s="205">
        <v>21.15</v>
      </c>
      <c r="U102" s="205"/>
      <c r="V102" s="205"/>
      <c r="W102" s="205"/>
      <c r="X102" s="205"/>
      <c r="Y102" s="205"/>
      <c r="Z102" s="205"/>
      <c r="AA102" s="81"/>
      <c r="AB102" s="232"/>
    </row>
    <row r="103" ht="18" customHeight="1" spans="1:28">
      <c r="A103" s="211" t="s">
        <v>177</v>
      </c>
      <c r="B103" s="211" t="s">
        <v>124</v>
      </c>
      <c r="C103" s="211" t="s">
        <v>153</v>
      </c>
      <c r="D103" s="242" t="s">
        <v>199</v>
      </c>
      <c r="E103" s="205">
        <v>11.61</v>
      </c>
      <c r="F103" s="205">
        <v>11.61</v>
      </c>
      <c r="G103" s="205"/>
      <c r="H103" s="205">
        <v>11.61</v>
      </c>
      <c r="I103" s="205"/>
      <c r="J103" s="205"/>
      <c r="K103" s="205"/>
      <c r="L103" s="205"/>
      <c r="M103" s="205"/>
      <c r="N103" s="205"/>
      <c r="O103" s="81"/>
      <c r="P103" s="81"/>
      <c r="Q103" s="205">
        <v>11.61</v>
      </c>
      <c r="R103" s="205">
        <v>11.61</v>
      </c>
      <c r="S103" s="205"/>
      <c r="T103" s="205">
        <v>11.61</v>
      </c>
      <c r="U103" s="205"/>
      <c r="V103" s="205"/>
      <c r="W103" s="205"/>
      <c r="X103" s="205"/>
      <c r="Y103" s="205"/>
      <c r="Z103" s="205"/>
      <c r="AA103" s="81"/>
      <c r="AB103" s="232"/>
    </row>
    <row r="104" ht="18" customHeight="1" spans="1:28">
      <c r="A104" s="211" t="s">
        <v>177</v>
      </c>
      <c r="B104" s="211" t="s">
        <v>124</v>
      </c>
      <c r="C104" s="211" t="s">
        <v>157</v>
      </c>
      <c r="D104" s="242" t="s">
        <v>200</v>
      </c>
      <c r="E104" s="205">
        <v>8.06</v>
      </c>
      <c r="F104" s="205">
        <v>8.06</v>
      </c>
      <c r="G104" s="205"/>
      <c r="H104" s="205">
        <v>8.16</v>
      </c>
      <c r="I104" s="205"/>
      <c r="J104" s="205"/>
      <c r="K104" s="205"/>
      <c r="L104" s="205"/>
      <c r="M104" s="205"/>
      <c r="N104" s="205"/>
      <c r="O104" s="81"/>
      <c r="P104" s="81"/>
      <c r="Q104" s="205">
        <v>8.06</v>
      </c>
      <c r="R104" s="205">
        <v>8.06</v>
      </c>
      <c r="S104" s="205"/>
      <c r="T104" s="205">
        <v>8.16</v>
      </c>
      <c r="U104" s="205"/>
      <c r="V104" s="205"/>
      <c r="W104" s="205"/>
      <c r="X104" s="205"/>
      <c r="Y104" s="205"/>
      <c r="Z104" s="205"/>
      <c r="AA104" s="81"/>
      <c r="AB104" s="232"/>
    </row>
    <row r="105" ht="23" customHeight="1" spans="1:28">
      <c r="A105" s="211" t="s">
        <v>177</v>
      </c>
      <c r="B105" s="211" t="s">
        <v>124</v>
      </c>
      <c r="C105" s="211" t="s">
        <v>155</v>
      </c>
      <c r="D105" s="242" t="s">
        <v>201</v>
      </c>
      <c r="E105" s="205">
        <v>1.48</v>
      </c>
      <c r="F105" s="205">
        <v>1.48</v>
      </c>
      <c r="G105" s="205"/>
      <c r="H105" s="205">
        <v>1.48</v>
      </c>
      <c r="I105" s="205"/>
      <c r="J105" s="205"/>
      <c r="K105" s="205"/>
      <c r="L105" s="205"/>
      <c r="M105" s="205"/>
      <c r="N105" s="205"/>
      <c r="O105" s="81"/>
      <c r="P105" s="81"/>
      <c r="Q105" s="205">
        <v>1.48</v>
      </c>
      <c r="R105" s="205">
        <v>1.48</v>
      </c>
      <c r="S105" s="205"/>
      <c r="T105" s="205">
        <v>1.48</v>
      </c>
      <c r="U105" s="205"/>
      <c r="V105" s="205"/>
      <c r="W105" s="205"/>
      <c r="X105" s="205"/>
      <c r="Y105" s="205"/>
      <c r="Z105" s="205"/>
      <c r="AA105" s="81"/>
      <c r="AB105" s="232"/>
    </row>
    <row r="106" ht="18" customHeight="1" spans="1:28">
      <c r="A106" s="243" t="s">
        <v>184</v>
      </c>
      <c r="B106" s="243"/>
      <c r="C106" s="243"/>
      <c r="D106" s="244" t="s">
        <v>202</v>
      </c>
      <c r="E106" s="205">
        <v>29.58</v>
      </c>
      <c r="F106" s="205">
        <v>29.58</v>
      </c>
      <c r="G106" s="245"/>
      <c r="H106" s="205">
        <v>29.58</v>
      </c>
      <c r="I106" s="245"/>
      <c r="J106" s="245"/>
      <c r="K106" s="245"/>
      <c r="L106" s="245"/>
      <c r="M106" s="245"/>
      <c r="N106" s="245"/>
      <c r="O106" s="260"/>
      <c r="P106" s="260"/>
      <c r="Q106" s="205">
        <v>29.58</v>
      </c>
      <c r="R106" s="205">
        <v>29.58</v>
      </c>
      <c r="S106" s="245"/>
      <c r="T106" s="205">
        <v>29.58</v>
      </c>
      <c r="U106" s="245"/>
      <c r="V106" s="245"/>
      <c r="W106" s="245"/>
      <c r="X106" s="245"/>
      <c r="Y106" s="245"/>
      <c r="Z106" s="245"/>
      <c r="AA106" s="260"/>
      <c r="AB106" s="262"/>
    </row>
    <row r="107" ht="18" customHeight="1" spans="1:28">
      <c r="A107" s="246" t="s">
        <v>184</v>
      </c>
      <c r="B107" s="246" t="s">
        <v>153</v>
      </c>
      <c r="C107" s="246"/>
      <c r="D107" s="247" t="s">
        <v>203</v>
      </c>
      <c r="E107" s="205">
        <v>29.58</v>
      </c>
      <c r="F107" s="205">
        <v>29.58</v>
      </c>
      <c r="G107" s="205"/>
      <c r="H107" s="205">
        <v>29.58</v>
      </c>
      <c r="I107" s="205"/>
      <c r="J107" s="205"/>
      <c r="K107" s="205"/>
      <c r="L107" s="205"/>
      <c r="M107" s="205"/>
      <c r="N107" s="205"/>
      <c r="O107" s="81"/>
      <c r="P107" s="81"/>
      <c r="Q107" s="205">
        <v>29.58</v>
      </c>
      <c r="R107" s="205">
        <v>29.58</v>
      </c>
      <c r="S107" s="205"/>
      <c r="T107" s="205">
        <v>29.58</v>
      </c>
      <c r="U107" s="205"/>
      <c r="V107" s="205"/>
      <c r="W107" s="205"/>
      <c r="X107" s="205"/>
      <c r="Y107" s="205"/>
      <c r="Z107" s="205"/>
      <c r="AA107" s="81"/>
      <c r="AB107" s="232"/>
    </row>
    <row r="108" ht="18" customHeight="1" spans="1:28">
      <c r="A108" s="246" t="s">
        <v>184</v>
      </c>
      <c r="B108" s="246" t="s">
        <v>153</v>
      </c>
      <c r="C108" s="246" t="s">
        <v>145</v>
      </c>
      <c r="D108" s="247" t="s">
        <v>204</v>
      </c>
      <c r="E108" s="205">
        <v>29.58</v>
      </c>
      <c r="F108" s="205">
        <v>29.58</v>
      </c>
      <c r="G108" s="205"/>
      <c r="H108" s="205">
        <v>29.58</v>
      </c>
      <c r="I108" s="205"/>
      <c r="J108" s="205"/>
      <c r="K108" s="205"/>
      <c r="L108" s="205"/>
      <c r="M108" s="205"/>
      <c r="N108" s="205"/>
      <c r="O108" s="81"/>
      <c r="P108" s="81"/>
      <c r="Q108" s="205">
        <v>29.58</v>
      </c>
      <c r="R108" s="205">
        <v>29.58</v>
      </c>
      <c r="S108" s="205"/>
      <c r="T108" s="205">
        <v>29.58</v>
      </c>
      <c r="U108" s="205"/>
      <c r="V108" s="205"/>
      <c r="W108" s="205"/>
      <c r="X108" s="205"/>
      <c r="Y108" s="205"/>
      <c r="Z108" s="205"/>
      <c r="AA108" s="81"/>
      <c r="AB108" s="232"/>
    </row>
    <row r="109" ht="18" customHeight="1" spans="1:28">
      <c r="A109" s="248"/>
      <c r="B109" s="248"/>
      <c r="C109" s="249"/>
      <c r="D109" s="250" t="s">
        <v>207</v>
      </c>
      <c r="E109" s="251">
        <f t="shared" ref="E109:H109" si="47">E110+E113+E117+E122</f>
        <v>95.78</v>
      </c>
      <c r="F109" s="251">
        <f t="shared" si="47"/>
        <v>93.98</v>
      </c>
      <c r="G109" s="251"/>
      <c r="H109" s="251">
        <f t="shared" si="47"/>
        <v>93.98</v>
      </c>
      <c r="I109" s="251"/>
      <c r="J109" s="251">
        <f>J110+J113+J117+J122</f>
        <v>1.8</v>
      </c>
      <c r="K109" s="251"/>
      <c r="L109" s="251"/>
      <c r="M109" s="251"/>
      <c r="N109" s="251"/>
      <c r="O109" s="251"/>
      <c r="P109" s="251"/>
      <c r="Q109" s="251">
        <f t="shared" ref="Q109:T109" si="48">Q110+Q113+Q117+Q122</f>
        <v>95.78</v>
      </c>
      <c r="R109" s="251">
        <f t="shared" si="48"/>
        <v>93.98</v>
      </c>
      <c r="S109" s="251"/>
      <c r="T109" s="251">
        <f t="shared" si="48"/>
        <v>93.98</v>
      </c>
      <c r="U109" s="251"/>
      <c r="V109" s="251">
        <f>V110+V113+V117+V122</f>
        <v>1.8</v>
      </c>
      <c r="W109" s="251"/>
      <c r="X109" s="251"/>
      <c r="Y109" s="251"/>
      <c r="Z109" s="251"/>
      <c r="AA109" s="258"/>
      <c r="AB109" s="263"/>
    </row>
    <row r="110" spans="1:28">
      <c r="A110" s="212" t="s">
        <v>143</v>
      </c>
      <c r="B110" s="212"/>
      <c r="C110" s="212"/>
      <c r="D110" s="252" t="s">
        <v>190</v>
      </c>
      <c r="E110" s="214">
        <v>76.17</v>
      </c>
      <c r="F110" s="214">
        <v>74.37</v>
      </c>
      <c r="G110" s="253"/>
      <c r="H110" s="214">
        <v>74.37</v>
      </c>
      <c r="I110" s="253"/>
      <c r="J110" s="253">
        <v>1.8</v>
      </c>
      <c r="K110" s="253"/>
      <c r="L110" s="253"/>
      <c r="M110" s="253"/>
      <c r="N110" s="253"/>
      <c r="O110" s="253"/>
      <c r="P110" s="253"/>
      <c r="Q110" s="214">
        <v>76.17</v>
      </c>
      <c r="R110" s="214">
        <v>74.37</v>
      </c>
      <c r="S110" s="253"/>
      <c r="T110" s="214">
        <v>74.37</v>
      </c>
      <c r="U110" s="253"/>
      <c r="V110" s="253">
        <v>1.8</v>
      </c>
      <c r="W110" s="253"/>
      <c r="X110" s="253"/>
      <c r="Y110" s="253"/>
      <c r="Z110" s="253"/>
      <c r="AA110" s="264"/>
      <c r="AB110" s="265"/>
    </row>
    <row r="111" ht="16" customHeight="1" spans="1:28">
      <c r="A111" s="212">
        <v>207</v>
      </c>
      <c r="B111" s="212" t="s">
        <v>153</v>
      </c>
      <c r="C111" s="212"/>
      <c r="D111" s="252" t="s">
        <v>154</v>
      </c>
      <c r="E111" s="214">
        <v>76.17</v>
      </c>
      <c r="F111" s="214">
        <v>74.37</v>
      </c>
      <c r="G111" s="215"/>
      <c r="H111" s="214">
        <v>74.37</v>
      </c>
      <c r="I111" s="215"/>
      <c r="J111" s="215">
        <v>1.8</v>
      </c>
      <c r="K111" s="215"/>
      <c r="L111" s="215"/>
      <c r="M111" s="215"/>
      <c r="N111" s="215"/>
      <c r="O111" s="215"/>
      <c r="P111" s="215"/>
      <c r="Q111" s="214">
        <v>76.17</v>
      </c>
      <c r="R111" s="214">
        <v>74.37</v>
      </c>
      <c r="S111" s="215"/>
      <c r="T111" s="214">
        <v>74.37</v>
      </c>
      <c r="U111" s="215"/>
      <c r="V111" s="215">
        <v>1.8</v>
      </c>
      <c r="W111" s="215"/>
      <c r="X111" s="215"/>
      <c r="Y111" s="215"/>
      <c r="Z111" s="215"/>
      <c r="AA111" s="81"/>
      <c r="AB111" s="232"/>
    </row>
    <row r="112" ht="16" customHeight="1" spans="1:28">
      <c r="A112" s="212">
        <v>207</v>
      </c>
      <c r="B112" s="212" t="s">
        <v>153</v>
      </c>
      <c r="C112" s="212" t="s">
        <v>155</v>
      </c>
      <c r="D112" s="252" t="s">
        <v>156</v>
      </c>
      <c r="E112" s="214">
        <v>76.17</v>
      </c>
      <c r="F112" s="214">
        <v>74.37</v>
      </c>
      <c r="G112" s="215"/>
      <c r="H112" s="214">
        <v>74.37</v>
      </c>
      <c r="I112" s="215"/>
      <c r="J112" s="215">
        <v>1.8</v>
      </c>
      <c r="K112" s="215"/>
      <c r="L112" s="215"/>
      <c r="M112" s="215"/>
      <c r="N112" s="215"/>
      <c r="O112" s="215"/>
      <c r="P112" s="215"/>
      <c r="Q112" s="214">
        <v>76.17</v>
      </c>
      <c r="R112" s="214">
        <v>74.37</v>
      </c>
      <c r="S112" s="215"/>
      <c r="T112" s="214">
        <v>74.37</v>
      </c>
      <c r="U112" s="215"/>
      <c r="V112" s="215">
        <v>1.8</v>
      </c>
      <c r="W112" s="215"/>
      <c r="X112" s="215"/>
      <c r="Y112" s="215"/>
      <c r="Z112" s="215"/>
      <c r="AA112" s="81"/>
      <c r="AB112" s="232"/>
    </row>
    <row r="113" ht="16" customHeight="1" spans="1:28">
      <c r="A113" s="212" t="s">
        <v>168</v>
      </c>
      <c r="B113" s="212"/>
      <c r="C113" s="212"/>
      <c r="D113" s="254" t="s">
        <v>192</v>
      </c>
      <c r="E113" s="215">
        <v>11.31</v>
      </c>
      <c r="F113" s="215">
        <v>11.31</v>
      </c>
      <c r="G113" s="215"/>
      <c r="H113" s="215">
        <v>11.31</v>
      </c>
      <c r="I113" s="215"/>
      <c r="J113" s="215"/>
      <c r="K113" s="215"/>
      <c r="L113" s="215"/>
      <c r="M113" s="215"/>
      <c r="N113" s="215"/>
      <c r="O113" s="215"/>
      <c r="P113" s="215"/>
      <c r="Q113" s="215">
        <v>11.31</v>
      </c>
      <c r="R113" s="215">
        <v>11.31</v>
      </c>
      <c r="S113" s="215"/>
      <c r="T113" s="215">
        <v>11.31</v>
      </c>
      <c r="U113" s="215"/>
      <c r="V113" s="215"/>
      <c r="W113" s="215"/>
      <c r="X113" s="215"/>
      <c r="Y113" s="215"/>
      <c r="Z113" s="215"/>
      <c r="AA113" s="81"/>
      <c r="AB113" s="232"/>
    </row>
    <row r="114" ht="16" customHeight="1" spans="1:28">
      <c r="A114" s="212">
        <v>208</v>
      </c>
      <c r="B114" s="212" t="s">
        <v>166</v>
      </c>
      <c r="C114" s="212"/>
      <c r="D114" s="254" t="s">
        <v>193</v>
      </c>
      <c r="E114" s="215">
        <v>11.31</v>
      </c>
      <c r="F114" s="215">
        <v>11.31</v>
      </c>
      <c r="G114" s="215"/>
      <c r="H114" s="215">
        <v>11.31</v>
      </c>
      <c r="I114" s="215"/>
      <c r="J114" s="215"/>
      <c r="K114" s="215"/>
      <c r="L114" s="215"/>
      <c r="M114" s="215"/>
      <c r="N114" s="215"/>
      <c r="O114" s="215"/>
      <c r="P114" s="215"/>
      <c r="Q114" s="215">
        <v>11.31</v>
      </c>
      <c r="R114" s="215">
        <v>11.31</v>
      </c>
      <c r="S114" s="215"/>
      <c r="T114" s="215">
        <v>11.31</v>
      </c>
      <c r="U114" s="215"/>
      <c r="V114" s="215"/>
      <c r="W114" s="215"/>
      <c r="X114" s="215"/>
      <c r="Y114" s="215"/>
      <c r="Z114" s="215"/>
      <c r="AA114" s="81"/>
      <c r="AB114" s="232"/>
    </row>
    <row r="115" ht="24" spans="1:28">
      <c r="A115" s="212">
        <v>208</v>
      </c>
      <c r="B115" s="212" t="s">
        <v>166</v>
      </c>
      <c r="C115" s="212" t="s">
        <v>166</v>
      </c>
      <c r="D115" s="254" t="s">
        <v>195</v>
      </c>
      <c r="E115" s="215">
        <v>8.08</v>
      </c>
      <c r="F115" s="215">
        <v>8.08</v>
      </c>
      <c r="G115" s="215"/>
      <c r="H115" s="215">
        <v>8.08</v>
      </c>
      <c r="I115" s="215"/>
      <c r="J115" s="215"/>
      <c r="K115" s="215"/>
      <c r="L115" s="215"/>
      <c r="M115" s="215"/>
      <c r="N115" s="215"/>
      <c r="O115" s="215"/>
      <c r="P115" s="215"/>
      <c r="Q115" s="215">
        <v>8.08</v>
      </c>
      <c r="R115" s="215">
        <v>8.08</v>
      </c>
      <c r="S115" s="215"/>
      <c r="T115" s="215">
        <v>8.08</v>
      </c>
      <c r="U115" s="215"/>
      <c r="V115" s="215"/>
      <c r="W115" s="215"/>
      <c r="X115" s="215"/>
      <c r="Y115" s="215"/>
      <c r="Z115" s="215"/>
      <c r="AA115" s="81"/>
      <c r="AB115" s="232"/>
    </row>
    <row r="116" ht="24" spans="1:28">
      <c r="A116" s="212"/>
      <c r="B116" s="212"/>
      <c r="C116" s="212" t="s">
        <v>160</v>
      </c>
      <c r="D116" s="254" t="s">
        <v>196</v>
      </c>
      <c r="E116" s="215">
        <v>3.23</v>
      </c>
      <c r="F116" s="215">
        <v>3.23</v>
      </c>
      <c r="G116" s="215"/>
      <c r="H116" s="215">
        <v>3.23</v>
      </c>
      <c r="I116" s="215"/>
      <c r="J116" s="215"/>
      <c r="K116" s="215"/>
      <c r="L116" s="215"/>
      <c r="M116" s="215"/>
      <c r="N116" s="215"/>
      <c r="O116" s="215"/>
      <c r="P116" s="215"/>
      <c r="Q116" s="215">
        <v>3.23</v>
      </c>
      <c r="R116" s="215">
        <v>3.23</v>
      </c>
      <c r="S116" s="215"/>
      <c r="T116" s="215">
        <v>3.23</v>
      </c>
      <c r="U116" s="215"/>
      <c r="V116" s="215"/>
      <c r="W116" s="215"/>
      <c r="X116" s="215"/>
      <c r="Y116" s="215"/>
      <c r="Z116" s="215"/>
      <c r="AA116" s="81"/>
      <c r="AB116" s="232"/>
    </row>
    <row r="117" ht="16" customHeight="1" spans="1:28">
      <c r="A117" s="212" t="s">
        <v>177</v>
      </c>
      <c r="B117" s="212"/>
      <c r="C117" s="212"/>
      <c r="D117" s="254" t="s">
        <v>197</v>
      </c>
      <c r="E117" s="215">
        <v>3.45</v>
      </c>
      <c r="F117" s="215">
        <v>3.45</v>
      </c>
      <c r="G117" s="215"/>
      <c r="H117" s="215">
        <v>3.45</v>
      </c>
      <c r="I117" s="215"/>
      <c r="J117" s="215"/>
      <c r="K117" s="215"/>
      <c r="L117" s="215"/>
      <c r="M117" s="215"/>
      <c r="N117" s="215"/>
      <c r="O117" s="215"/>
      <c r="P117" s="215"/>
      <c r="Q117" s="215">
        <v>3.45</v>
      </c>
      <c r="R117" s="215">
        <v>3.45</v>
      </c>
      <c r="S117" s="215"/>
      <c r="T117" s="215">
        <v>3.45</v>
      </c>
      <c r="U117" s="215"/>
      <c r="V117" s="215"/>
      <c r="W117" s="215"/>
      <c r="X117" s="215"/>
      <c r="Y117" s="215"/>
      <c r="Z117" s="215"/>
      <c r="AA117" s="81"/>
      <c r="AB117" s="232"/>
    </row>
    <row r="118" ht="16" customHeight="1" spans="1:28">
      <c r="A118" s="212" t="s">
        <v>177</v>
      </c>
      <c r="B118" s="212" t="s">
        <v>124</v>
      </c>
      <c r="C118" s="212"/>
      <c r="D118" s="254" t="s">
        <v>206</v>
      </c>
      <c r="E118" s="215">
        <v>3.45</v>
      </c>
      <c r="F118" s="215">
        <v>3.45</v>
      </c>
      <c r="G118" s="215"/>
      <c r="H118" s="215">
        <v>3.45</v>
      </c>
      <c r="I118" s="215"/>
      <c r="J118" s="215"/>
      <c r="K118" s="215"/>
      <c r="L118" s="215"/>
      <c r="M118" s="215"/>
      <c r="N118" s="215"/>
      <c r="O118" s="215"/>
      <c r="P118" s="215"/>
      <c r="Q118" s="215">
        <v>3.45</v>
      </c>
      <c r="R118" s="215">
        <v>3.45</v>
      </c>
      <c r="S118" s="215"/>
      <c r="T118" s="215">
        <v>3.45</v>
      </c>
      <c r="U118" s="215"/>
      <c r="V118" s="215"/>
      <c r="W118" s="215"/>
      <c r="X118" s="215"/>
      <c r="Y118" s="215"/>
      <c r="Z118" s="215"/>
      <c r="AA118" s="81"/>
      <c r="AB118" s="232"/>
    </row>
    <row r="119" ht="16" customHeight="1" spans="1:28">
      <c r="A119" s="212" t="s">
        <v>177</v>
      </c>
      <c r="B119" s="212">
        <v>11</v>
      </c>
      <c r="C119" s="212" t="s">
        <v>153</v>
      </c>
      <c r="D119" s="254" t="s">
        <v>199</v>
      </c>
      <c r="E119" s="215">
        <v>2.14</v>
      </c>
      <c r="F119" s="215">
        <v>2.14</v>
      </c>
      <c r="G119" s="215"/>
      <c r="H119" s="215">
        <v>2.14</v>
      </c>
      <c r="I119" s="215"/>
      <c r="J119" s="215"/>
      <c r="K119" s="215"/>
      <c r="L119" s="215"/>
      <c r="M119" s="215"/>
      <c r="N119" s="215"/>
      <c r="O119" s="215"/>
      <c r="P119" s="215"/>
      <c r="Q119" s="215">
        <v>2.14</v>
      </c>
      <c r="R119" s="215">
        <v>2.14</v>
      </c>
      <c r="S119" s="215"/>
      <c r="T119" s="215">
        <v>2.14</v>
      </c>
      <c r="U119" s="215"/>
      <c r="V119" s="215"/>
      <c r="W119" s="215"/>
      <c r="X119" s="215"/>
      <c r="Y119" s="215"/>
      <c r="Z119" s="215"/>
      <c r="AA119" s="81"/>
      <c r="AB119" s="232"/>
    </row>
    <row r="120" ht="16" customHeight="1" spans="1:28">
      <c r="A120" s="212" t="s">
        <v>177</v>
      </c>
      <c r="B120" s="212">
        <v>11</v>
      </c>
      <c r="C120" s="212" t="s">
        <v>157</v>
      </c>
      <c r="D120" s="254" t="s">
        <v>200</v>
      </c>
      <c r="E120" s="215">
        <v>1.07</v>
      </c>
      <c r="F120" s="215">
        <v>1.07</v>
      </c>
      <c r="G120" s="215"/>
      <c r="H120" s="215">
        <v>1.07</v>
      </c>
      <c r="I120" s="215"/>
      <c r="J120" s="215"/>
      <c r="K120" s="215"/>
      <c r="L120" s="215"/>
      <c r="M120" s="215"/>
      <c r="N120" s="215"/>
      <c r="O120" s="215"/>
      <c r="P120" s="215"/>
      <c r="Q120" s="215">
        <v>1.07</v>
      </c>
      <c r="R120" s="215">
        <v>1.07</v>
      </c>
      <c r="S120" s="215"/>
      <c r="T120" s="215">
        <v>1.07</v>
      </c>
      <c r="U120" s="215"/>
      <c r="V120" s="215"/>
      <c r="W120" s="215"/>
      <c r="X120" s="215"/>
      <c r="Y120" s="215"/>
      <c r="Z120" s="215"/>
      <c r="AA120" s="81"/>
      <c r="AB120" s="232"/>
    </row>
    <row r="121" ht="16" customHeight="1" spans="1:28">
      <c r="A121" s="212" t="s">
        <v>177</v>
      </c>
      <c r="B121" s="212">
        <v>11</v>
      </c>
      <c r="C121" s="212" t="s">
        <v>155</v>
      </c>
      <c r="D121" s="254" t="s">
        <v>201</v>
      </c>
      <c r="E121" s="215">
        <v>0.24</v>
      </c>
      <c r="F121" s="215">
        <v>0.24</v>
      </c>
      <c r="G121" s="215"/>
      <c r="H121" s="215">
        <v>0.24</v>
      </c>
      <c r="I121" s="215"/>
      <c r="J121" s="215"/>
      <c r="K121" s="215"/>
      <c r="L121" s="215"/>
      <c r="M121" s="215"/>
      <c r="N121" s="215"/>
      <c r="O121" s="215"/>
      <c r="P121" s="215"/>
      <c r="Q121" s="215">
        <v>0.24</v>
      </c>
      <c r="R121" s="215">
        <v>0.24</v>
      </c>
      <c r="S121" s="215"/>
      <c r="T121" s="215">
        <v>0.24</v>
      </c>
      <c r="U121" s="215"/>
      <c r="V121" s="215"/>
      <c r="W121" s="215"/>
      <c r="X121" s="215"/>
      <c r="Y121" s="215"/>
      <c r="Z121" s="215"/>
      <c r="AA121" s="81"/>
      <c r="AB121" s="232"/>
    </row>
    <row r="122" ht="16" customHeight="1" spans="1:28">
      <c r="A122" s="212" t="s">
        <v>184</v>
      </c>
      <c r="B122" s="212"/>
      <c r="C122" s="212"/>
      <c r="D122" s="254" t="s">
        <v>202</v>
      </c>
      <c r="E122" s="215">
        <v>4.85</v>
      </c>
      <c r="F122" s="215">
        <v>4.85</v>
      </c>
      <c r="G122" s="215"/>
      <c r="H122" s="215">
        <v>4.85</v>
      </c>
      <c r="I122" s="215"/>
      <c r="J122" s="215"/>
      <c r="K122" s="215"/>
      <c r="L122" s="215"/>
      <c r="M122" s="215"/>
      <c r="N122" s="215"/>
      <c r="O122" s="215"/>
      <c r="P122" s="215"/>
      <c r="Q122" s="215">
        <v>4.85</v>
      </c>
      <c r="R122" s="215">
        <v>4.85</v>
      </c>
      <c r="S122" s="215"/>
      <c r="T122" s="215">
        <v>4.85</v>
      </c>
      <c r="U122" s="215"/>
      <c r="V122" s="215"/>
      <c r="W122" s="215"/>
      <c r="X122" s="215"/>
      <c r="Y122" s="215"/>
      <c r="Z122" s="215"/>
      <c r="AA122" s="81"/>
      <c r="AB122" s="232"/>
    </row>
    <row r="123" ht="16" customHeight="1" spans="1:28">
      <c r="A123" s="212">
        <v>221</v>
      </c>
      <c r="B123" s="212" t="s">
        <v>153</v>
      </c>
      <c r="C123" s="212"/>
      <c r="D123" s="254" t="s">
        <v>203</v>
      </c>
      <c r="E123" s="215">
        <v>4.85</v>
      </c>
      <c r="F123" s="215">
        <v>4.85</v>
      </c>
      <c r="G123" s="215"/>
      <c r="H123" s="215">
        <v>4.85</v>
      </c>
      <c r="I123" s="215"/>
      <c r="J123" s="215"/>
      <c r="K123" s="215"/>
      <c r="L123" s="215"/>
      <c r="M123" s="215"/>
      <c r="N123" s="215"/>
      <c r="O123" s="215"/>
      <c r="P123" s="215"/>
      <c r="Q123" s="215">
        <v>4.85</v>
      </c>
      <c r="R123" s="215">
        <v>4.85</v>
      </c>
      <c r="S123" s="215"/>
      <c r="T123" s="215">
        <v>4.85</v>
      </c>
      <c r="U123" s="215"/>
      <c r="V123" s="215"/>
      <c r="W123" s="215"/>
      <c r="X123" s="215"/>
      <c r="Y123" s="215"/>
      <c r="Z123" s="215"/>
      <c r="AA123" s="81"/>
      <c r="AB123" s="232"/>
    </row>
    <row r="124" ht="16" customHeight="1" spans="1:28">
      <c r="A124" s="255">
        <v>221</v>
      </c>
      <c r="B124" s="212">
        <v>2</v>
      </c>
      <c r="C124" s="212" t="s">
        <v>145</v>
      </c>
      <c r="D124" s="254" t="s">
        <v>204</v>
      </c>
      <c r="E124" s="215">
        <v>4.85</v>
      </c>
      <c r="F124" s="215">
        <v>4.85</v>
      </c>
      <c r="G124" s="215"/>
      <c r="H124" s="215">
        <v>4.85</v>
      </c>
      <c r="I124" s="215"/>
      <c r="J124" s="215"/>
      <c r="K124" s="215"/>
      <c r="L124" s="215"/>
      <c r="M124" s="215"/>
      <c r="N124" s="215"/>
      <c r="O124" s="215"/>
      <c r="P124" s="215"/>
      <c r="Q124" s="215">
        <v>4.85</v>
      </c>
      <c r="R124" s="215">
        <v>4.85</v>
      </c>
      <c r="S124" s="215"/>
      <c r="T124" s="215">
        <v>4.85</v>
      </c>
      <c r="U124" s="215"/>
      <c r="V124" s="215"/>
      <c r="W124" s="215"/>
      <c r="X124" s="215"/>
      <c r="Y124" s="215"/>
      <c r="Z124" s="215"/>
      <c r="AA124" s="81"/>
      <c r="AB124" s="232"/>
    </row>
    <row r="125" ht="16" customHeight="1" spans="1:28">
      <c r="A125" s="256"/>
      <c r="B125" s="256"/>
      <c r="C125" s="256"/>
      <c r="D125" s="257" t="s">
        <v>208</v>
      </c>
      <c r="E125" s="258">
        <f t="shared" ref="E125:N125" si="49">E126+E129+E134+E139</f>
        <v>430.56</v>
      </c>
      <c r="F125" s="258">
        <f t="shared" si="49"/>
        <v>419.67</v>
      </c>
      <c r="G125" s="258">
        <f t="shared" si="49"/>
        <v>0</v>
      </c>
      <c r="H125" s="258">
        <f t="shared" si="49"/>
        <v>419.67</v>
      </c>
      <c r="I125" s="258">
        <f t="shared" si="49"/>
        <v>0</v>
      </c>
      <c r="J125" s="258">
        <f t="shared" si="49"/>
        <v>9.45</v>
      </c>
      <c r="K125" s="258">
        <f t="shared" si="49"/>
        <v>0</v>
      </c>
      <c r="L125" s="258">
        <f t="shared" si="49"/>
        <v>0</v>
      </c>
      <c r="M125" s="258">
        <f t="shared" si="49"/>
        <v>0</v>
      </c>
      <c r="N125" s="258">
        <f t="shared" si="49"/>
        <v>1.44</v>
      </c>
      <c r="O125" s="258"/>
      <c r="P125" s="228"/>
      <c r="Q125" s="258">
        <f t="shared" ref="Q125:Z125" si="50">Q126+Q129+Q134+Q139</f>
        <v>430.56</v>
      </c>
      <c r="R125" s="258">
        <f t="shared" si="50"/>
        <v>419.67</v>
      </c>
      <c r="S125" s="258">
        <f t="shared" si="50"/>
        <v>0</v>
      </c>
      <c r="T125" s="258">
        <f t="shared" si="50"/>
        <v>419.67</v>
      </c>
      <c r="U125" s="258">
        <f t="shared" si="50"/>
        <v>0</v>
      </c>
      <c r="V125" s="258">
        <f t="shared" si="50"/>
        <v>9.45</v>
      </c>
      <c r="W125" s="258">
        <f t="shared" si="50"/>
        <v>0</v>
      </c>
      <c r="X125" s="258">
        <f t="shared" si="50"/>
        <v>0</v>
      </c>
      <c r="Y125" s="258">
        <f t="shared" si="50"/>
        <v>0</v>
      </c>
      <c r="Z125" s="258">
        <f t="shared" si="50"/>
        <v>1.44</v>
      </c>
      <c r="AA125" s="228"/>
      <c r="AB125" s="228"/>
    </row>
    <row r="126" ht="22" customHeight="1" spans="1:28">
      <c r="A126" s="217">
        <v>207</v>
      </c>
      <c r="B126" s="217"/>
      <c r="C126" s="217"/>
      <c r="D126" s="259" t="s">
        <v>190</v>
      </c>
      <c r="E126" s="81">
        <f t="shared" ref="E126:E141" si="51">F126+J126+N126</f>
        <v>346.62</v>
      </c>
      <c r="F126" s="81">
        <f t="shared" ref="F126:F130" si="52">H126</f>
        <v>337.17</v>
      </c>
      <c r="G126" s="81"/>
      <c r="H126" s="81">
        <f t="shared" ref="H126:H129" si="53">H127</f>
        <v>337.17</v>
      </c>
      <c r="I126" s="81"/>
      <c r="J126" s="81">
        <v>9.45</v>
      </c>
      <c r="K126" s="81"/>
      <c r="L126" s="81"/>
      <c r="M126" s="81"/>
      <c r="N126" s="81"/>
      <c r="O126" s="81"/>
      <c r="P126" s="81"/>
      <c r="Q126" s="81">
        <f t="shared" ref="Q126:Q141" si="54">R126+V126+Z126</f>
        <v>346.62</v>
      </c>
      <c r="R126" s="81">
        <f t="shared" ref="R126:R130" si="55">T126</f>
        <v>337.17</v>
      </c>
      <c r="S126" s="81"/>
      <c r="T126" s="81">
        <f t="shared" ref="T126:T129" si="56">T127</f>
        <v>337.17</v>
      </c>
      <c r="U126" s="81"/>
      <c r="V126" s="81">
        <v>9.45</v>
      </c>
      <c r="W126" s="81"/>
      <c r="X126" s="81"/>
      <c r="Y126" s="81"/>
      <c r="Z126" s="81"/>
      <c r="AA126" s="81"/>
      <c r="AB126" s="81"/>
    </row>
    <row r="127" ht="16" customHeight="1" spans="1:28">
      <c r="A127" s="217">
        <v>207</v>
      </c>
      <c r="B127" s="217" t="s">
        <v>163</v>
      </c>
      <c r="C127" s="217"/>
      <c r="D127" s="259" t="s">
        <v>209</v>
      </c>
      <c r="E127" s="81">
        <f t="shared" si="51"/>
        <v>346.62</v>
      </c>
      <c r="F127" s="81">
        <f t="shared" si="52"/>
        <v>337.17</v>
      </c>
      <c r="G127" s="81"/>
      <c r="H127" s="81">
        <f t="shared" si="53"/>
        <v>337.17</v>
      </c>
      <c r="I127" s="81"/>
      <c r="J127" s="81">
        <v>9.45</v>
      </c>
      <c r="K127" s="81"/>
      <c r="L127" s="81"/>
      <c r="M127" s="81"/>
      <c r="N127" s="81"/>
      <c r="O127" s="81"/>
      <c r="P127" s="81"/>
      <c r="Q127" s="81">
        <f t="shared" si="54"/>
        <v>346.62</v>
      </c>
      <c r="R127" s="81">
        <f t="shared" si="55"/>
        <v>337.17</v>
      </c>
      <c r="S127" s="81"/>
      <c r="T127" s="81">
        <f t="shared" si="56"/>
        <v>337.17</v>
      </c>
      <c r="U127" s="81"/>
      <c r="V127" s="81">
        <v>9.45</v>
      </c>
      <c r="W127" s="81"/>
      <c r="X127" s="81"/>
      <c r="Y127" s="81"/>
      <c r="Z127" s="81"/>
      <c r="AA127" s="81"/>
      <c r="AB127" s="81"/>
    </row>
    <row r="128" ht="16" customHeight="1" spans="1:28">
      <c r="A128" s="217">
        <v>207</v>
      </c>
      <c r="B128" s="217" t="s">
        <v>163</v>
      </c>
      <c r="C128" s="217" t="s">
        <v>166</v>
      </c>
      <c r="D128" s="259" t="s">
        <v>167</v>
      </c>
      <c r="E128" s="81">
        <f t="shared" si="51"/>
        <v>346.62</v>
      </c>
      <c r="F128" s="81">
        <f t="shared" si="52"/>
        <v>337.17</v>
      </c>
      <c r="G128" s="81"/>
      <c r="H128" s="81">
        <v>337.17</v>
      </c>
      <c r="I128" s="81"/>
      <c r="J128" s="81">
        <v>9.45</v>
      </c>
      <c r="K128" s="81"/>
      <c r="L128" s="81"/>
      <c r="M128" s="81"/>
      <c r="N128" s="81"/>
      <c r="O128" s="81"/>
      <c r="P128" s="81"/>
      <c r="Q128" s="81">
        <f t="shared" si="54"/>
        <v>346.62</v>
      </c>
      <c r="R128" s="81">
        <f t="shared" si="55"/>
        <v>337.17</v>
      </c>
      <c r="S128" s="81"/>
      <c r="T128" s="81">
        <v>337.17</v>
      </c>
      <c r="U128" s="81"/>
      <c r="V128" s="81">
        <v>9.45</v>
      </c>
      <c r="W128" s="81"/>
      <c r="X128" s="81"/>
      <c r="Y128" s="81"/>
      <c r="Z128" s="81"/>
      <c r="AA128" s="81"/>
      <c r="AB128" s="81"/>
    </row>
    <row r="129" ht="16" customHeight="1" spans="1:28">
      <c r="A129" s="217">
        <v>208</v>
      </c>
      <c r="B129" s="217"/>
      <c r="C129" s="217"/>
      <c r="D129" s="259" t="s">
        <v>192</v>
      </c>
      <c r="E129" s="81">
        <f t="shared" si="51"/>
        <v>49.53</v>
      </c>
      <c r="F129" s="81">
        <f t="shared" si="52"/>
        <v>48.09</v>
      </c>
      <c r="G129" s="81"/>
      <c r="H129" s="81">
        <f t="shared" si="53"/>
        <v>48.09</v>
      </c>
      <c r="I129" s="81"/>
      <c r="J129" s="81"/>
      <c r="K129" s="81"/>
      <c r="L129" s="81"/>
      <c r="M129" s="81"/>
      <c r="N129" s="81">
        <v>1.44</v>
      </c>
      <c r="O129" s="81"/>
      <c r="P129" s="81"/>
      <c r="Q129" s="81">
        <f t="shared" si="54"/>
        <v>49.53</v>
      </c>
      <c r="R129" s="81">
        <f t="shared" si="55"/>
        <v>48.09</v>
      </c>
      <c r="S129" s="81"/>
      <c r="T129" s="81">
        <f t="shared" si="56"/>
        <v>48.09</v>
      </c>
      <c r="U129" s="81"/>
      <c r="V129" s="81"/>
      <c r="W129" s="81"/>
      <c r="X129" s="81"/>
      <c r="Y129" s="81"/>
      <c r="Z129" s="81">
        <v>1.44</v>
      </c>
      <c r="AA129" s="81"/>
      <c r="AB129" s="81"/>
    </row>
    <row r="130" ht="16" customHeight="1" spans="1:28">
      <c r="A130" s="217">
        <v>208</v>
      </c>
      <c r="B130" s="217" t="s">
        <v>166</v>
      </c>
      <c r="C130" s="217"/>
      <c r="D130" s="259" t="s">
        <v>210</v>
      </c>
      <c r="E130" s="81">
        <f t="shared" si="51"/>
        <v>49.53</v>
      </c>
      <c r="F130" s="81">
        <f t="shared" si="52"/>
        <v>48.09</v>
      </c>
      <c r="G130" s="81"/>
      <c r="H130" s="81">
        <v>48.09</v>
      </c>
      <c r="I130" s="81"/>
      <c r="J130" s="81"/>
      <c r="K130" s="81"/>
      <c r="L130" s="81"/>
      <c r="M130" s="81"/>
      <c r="N130" s="81">
        <v>1.44</v>
      </c>
      <c r="O130" s="81"/>
      <c r="P130" s="81"/>
      <c r="Q130" s="81">
        <f t="shared" si="54"/>
        <v>49.53</v>
      </c>
      <c r="R130" s="81">
        <f t="shared" si="55"/>
        <v>48.09</v>
      </c>
      <c r="S130" s="81"/>
      <c r="T130" s="81">
        <v>48.09</v>
      </c>
      <c r="U130" s="81"/>
      <c r="V130" s="81"/>
      <c r="W130" s="81"/>
      <c r="X130" s="81"/>
      <c r="Y130" s="81"/>
      <c r="Z130" s="81">
        <v>1.44</v>
      </c>
      <c r="AA130" s="81"/>
      <c r="AB130" s="81"/>
    </row>
    <row r="131" ht="18" customHeight="1" spans="1:28">
      <c r="A131" s="217">
        <v>208</v>
      </c>
      <c r="B131" s="217" t="s">
        <v>166</v>
      </c>
      <c r="C131" s="217" t="s">
        <v>153</v>
      </c>
      <c r="D131" s="259" t="s">
        <v>211</v>
      </c>
      <c r="E131" s="81">
        <f t="shared" si="51"/>
        <v>1.44</v>
      </c>
      <c r="F131" s="81"/>
      <c r="G131" s="81"/>
      <c r="H131" s="266"/>
      <c r="I131" s="81"/>
      <c r="J131" s="81"/>
      <c r="K131" s="81"/>
      <c r="L131" s="81"/>
      <c r="M131" s="81"/>
      <c r="N131" s="81">
        <v>1.44</v>
      </c>
      <c r="O131" s="81"/>
      <c r="P131" s="81"/>
      <c r="Q131" s="81">
        <f t="shared" si="54"/>
        <v>1.44</v>
      </c>
      <c r="R131" s="81"/>
      <c r="S131" s="81"/>
      <c r="T131" s="266"/>
      <c r="U131" s="81"/>
      <c r="V131" s="81"/>
      <c r="W131" s="81"/>
      <c r="X131" s="81"/>
      <c r="Y131" s="81"/>
      <c r="Z131" s="81">
        <v>1.44</v>
      </c>
      <c r="AA131" s="81"/>
      <c r="AB131" s="81"/>
    </row>
    <row r="132" ht="23" customHeight="1" spans="1:28">
      <c r="A132" s="217">
        <v>208</v>
      </c>
      <c r="B132" s="217" t="s">
        <v>166</v>
      </c>
      <c r="C132" s="217" t="s">
        <v>166</v>
      </c>
      <c r="D132" s="259" t="s">
        <v>212</v>
      </c>
      <c r="E132" s="81">
        <f t="shared" si="51"/>
        <v>34.35</v>
      </c>
      <c r="F132" s="81">
        <f t="shared" ref="F132:F141" si="57">H132</f>
        <v>34.35</v>
      </c>
      <c r="G132" s="81"/>
      <c r="H132" s="81">
        <v>34.35</v>
      </c>
      <c r="I132" s="81"/>
      <c r="J132" s="81"/>
      <c r="K132" s="81"/>
      <c r="L132" s="81"/>
      <c r="M132" s="81"/>
      <c r="N132" s="81"/>
      <c r="O132" s="81"/>
      <c r="P132" s="81"/>
      <c r="Q132" s="81">
        <f t="shared" si="54"/>
        <v>34.35</v>
      </c>
      <c r="R132" s="81">
        <f t="shared" ref="R132:R141" si="58">T132</f>
        <v>34.35</v>
      </c>
      <c r="S132" s="81"/>
      <c r="T132" s="81">
        <v>34.35</v>
      </c>
      <c r="U132" s="81"/>
      <c r="V132" s="81"/>
      <c r="W132" s="81"/>
      <c r="X132" s="81"/>
      <c r="Y132" s="81"/>
      <c r="Z132" s="81"/>
      <c r="AA132" s="81"/>
      <c r="AB132" s="81"/>
    </row>
    <row r="133" ht="26" customHeight="1" spans="1:28">
      <c r="A133" s="217">
        <v>208</v>
      </c>
      <c r="B133" s="217" t="s">
        <v>166</v>
      </c>
      <c r="C133" s="217" t="s">
        <v>160</v>
      </c>
      <c r="D133" s="259" t="s">
        <v>213</v>
      </c>
      <c r="E133" s="81">
        <f t="shared" si="51"/>
        <v>13.74</v>
      </c>
      <c r="F133" s="81">
        <f t="shared" si="57"/>
        <v>13.74</v>
      </c>
      <c r="G133" s="81"/>
      <c r="H133" s="81">
        <v>13.74</v>
      </c>
      <c r="I133" s="81"/>
      <c r="J133" s="81"/>
      <c r="K133" s="81"/>
      <c r="L133" s="81"/>
      <c r="M133" s="81"/>
      <c r="N133" s="81"/>
      <c r="O133" s="81"/>
      <c r="P133" s="81"/>
      <c r="Q133" s="81">
        <f t="shared" si="54"/>
        <v>13.74</v>
      </c>
      <c r="R133" s="81">
        <f t="shared" si="58"/>
        <v>13.74</v>
      </c>
      <c r="S133" s="81"/>
      <c r="T133" s="81">
        <v>13.74</v>
      </c>
      <c r="U133" s="81"/>
      <c r="V133" s="81"/>
      <c r="W133" s="81"/>
      <c r="X133" s="81"/>
      <c r="Y133" s="81"/>
      <c r="Z133" s="81"/>
      <c r="AA133" s="81"/>
      <c r="AB133" s="81"/>
    </row>
    <row r="134" ht="16" customHeight="1" spans="1:28">
      <c r="A134" s="217">
        <v>210</v>
      </c>
      <c r="B134" s="217"/>
      <c r="C134" s="217"/>
      <c r="D134" s="259" t="s">
        <v>197</v>
      </c>
      <c r="E134" s="81">
        <f t="shared" si="51"/>
        <v>13.52</v>
      </c>
      <c r="F134" s="81">
        <f t="shared" si="57"/>
        <v>13.52</v>
      </c>
      <c r="G134" s="81"/>
      <c r="H134" s="81">
        <f>H135</f>
        <v>13.52</v>
      </c>
      <c r="I134" s="81"/>
      <c r="J134" s="81"/>
      <c r="K134" s="81"/>
      <c r="L134" s="81"/>
      <c r="M134" s="81"/>
      <c r="N134" s="81"/>
      <c r="O134" s="81"/>
      <c r="P134" s="81"/>
      <c r="Q134" s="81">
        <f t="shared" si="54"/>
        <v>13.52</v>
      </c>
      <c r="R134" s="81">
        <f t="shared" si="58"/>
        <v>13.52</v>
      </c>
      <c r="S134" s="81"/>
      <c r="T134" s="81">
        <f>T135</f>
        <v>13.52</v>
      </c>
      <c r="U134" s="81"/>
      <c r="V134" s="81"/>
      <c r="W134" s="81"/>
      <c r="X134" s="81"/>
      <c r="Y134" s="81"/>
      <c r="Z134" s="81"/>
      <c r="AA134" s="81"/>
      <c r="AB134" s="81"/>
    </row>
    <row r="135" ht="16" customHeight="1" spans="1:28">
      <c r="A135" s="217">
        <v>210</v>
      </c>
      <c r="B135" s="217">
        <v>11</v>
      </c>
      <c r="C135" s="217"/>
      <c r="D135" s="259" t="s">
        <v>198</v>
      </c>
      <c r="E135" s="81">
        <f t="shared" si="51"/>
        <v>13.52</v>
      </c>
      <c r="F135" s="81">
        <f t="shared" si="57"/>
        <v>13.52</v>
      </c>
      <c r="G135" s="81"/>
      <c r="H135" s="81">
        <f>H136+H137+H138</f>
        <v>13.52</v>
      </c>
      <c r="I135" s="81"/>
      <c r="J135" s="81"/>
      <c r="K135" s="81"/>
      <c r="L135" s="81"/>
      <c r="M135" s="81"/>
      <c r="N135" s="81"/>
      <c r="O135" s="81"/>
      <c r="P135" s="81"/>
      <c r="Q135" s="81">
        <f t="shared" si="54"/>
        <v>13.52</v>
      </c>
      <c r="R135" s="81">
        <f t="shared" si="58"/>
        <v>13.52</v>
      </c>
      <c r="S135" s="81"/>
      <c r="T135" s="81">
        <f>T136+T137+T138</f>
        <v>13.52</v>
      </c>
      <c r="U135" s="81"/>
      <c r="V135" s="81"/>
      <c r="W135" s="81"/>
      <c r="X135" s="81"/>
      <c r="Y135" s="81"/>
      <c r="Z135" s="81"/>
      <c r="AA135" s="81"/>
      <c r="AB135" s="81"/>
    </row>
    <row r="136" ht="16" customHeight="1" spans="1:28">
      <c r="A136" s="217">
        <v>210</v>
      </c>
      <c r="B136" s="217">
        <v>11</v>
      </c>
      <c r="C136" s="217" t="s">
        <v>153</v>
      </c>
      <c r="D136" s="259" t="s">
        <v>214</v>
      </c>
      <c r="E136" s="81">
        <f t="shared" si="51"/>
        <v>8.06</v>
      </c>
      <c r="F136" s="81">
        <f t="shared" si="57"/>
        <v>8.06</v>
      </c>
      <c r="G136" s="81"/>
      <c r="H136" s="81">
        <v>8.06</v>
      </c>
      <c r="I136" s="81"/>
      <c r="J136" s="81"/>
      <c r="K136" s="81"/>
      <c r="L136" s="81"/>
      <c r="M136" s="81"/>
      <c r="N136" s="81"/>
      <c r="O136" s="81"/>
      <c r="P136" s="81"/>
      <c r="Q136" s="81">
        <f t="shared" si="54"/>
        <v>8.06</v>
      </c>
      <c r="R136" s="81">
        <f t="shared" si="58"/>
        <v>8.06</v>
      </c>
      <c r="S136" s="81"/>
      <c r="T136" s="81">
        <v>8.06</v>
      </c>
      <c r="U136" s="81"/>
      <c r="V136" s="81"/>
      <c r="W136" s="81"/>
      <c r="X136" s="81"/>
      <c r="Y136" s="81"/>
      <c r="Z136" s="81"/>
      <c r="AA136" s="81"/>
      <c r="AB136" s="81"/>
    </row>
    <row r="137" ht="16" customHeight="1" spans="1:28">
      <c r="A137" s="217">
        <v>210</v>
      </c>
      <c r="B137" s="217">
        <v>11</v>
      </c>
      <c r="C137" s="217" t="s">
        <v>157</v>
      </c>
      <c r="D137" s="259" t="s">
        <v>215</v>
      </c>
      <c r="E137" s="81">
        <f t="shared" si="51"/>
        <v>4.34</v>
      </c>
      <c r="F137" s="81">
        <f t="shared" si="57"/>
        <v>4.34</v>
      </c>
      <c r="G137" s="81"/>
      <c r="H137" s="81">
        <v>4.34</v>
      </c>
      <c r="I137" s="81"/>
      <c r="J137" s="81"/>
      <c r="K137" s="81"/>
      <c r="L137" s="81"/>
      <c r="M137" s="81"/>
      <c r="N137" s="81"/>
      <c r="O137" s="81"/>
      <c r="P137" s="81"/>
      <c r="Q137" s="81">
        <f t="shared" si="54"/>
        <v>4.34</v>
      </c>
      <c r="R137" s="81">
        <f t="shared" si="58"/>
        <v>4.34</v>
      </c>
      <c r="S137" s="81"/>
      <c r="T137" s="81">
        <v>4.34</v>
      </c>
      <c r="U137" s="81"/>
      <c r="V137" s="81"/>
      <c r="W137" s="81"/>
      <c r="X137" s="81"/>
      <c r="Y137" s="81"/>
      <c r="Z137" s="81"/>
      <c r="AA137" s="81"/>
      <c r="AB137" s="81"/>
    </row>
    <row r="138" ht="16" customHeight="1" spans="1:28">
      <c r="A138" s="217">
        <v>210</v>
      </c>
      <c r="B138" s="217">
        <v>11</v>
      </c>
      <c r="C138" s="217">
        <v>99</v>
      </c>
      <c r="D138" s="259" t="s">
        <v>216</v>
      </c>
      <c r="E138" s="81">
        <f t="shared" si="51"/>
        <v>1.12</v>
      </c>
      <c r="F138" s="81">
        <f t="shared" si="57"/>
        <v>1.12</v>
      </c>
      <c r="G138" s="81"/>
      <c r="H138" s="81">
        <v>1.12</v>
      </c>
      <c r="I138" s="81"/>
      <c r="J138" s="81"/>
      <c r="K138" s="81"/>
      <c r="L138" s="81"/>
      <c r="M138" s="81"/>
      <c r="N138" s="81"/>
      <c r="O138" s="81"/>
      <c r="P138" s="81"/>
      <c r="Q138" s="81">
        <f t="shared" si="54"/>
        <v>1.12</v>
      </c>
      <c r="R138" s="81">
        <f t="shared" si="58"/>
        <v>1.12</v>
      </c>
      <c r="S138" s="81"/>
      <c r="T138" s="81">
        <v>1.12</v>
      </c>
      <c r="U138" s="81"/>
      <c r="V138" s="81"/>
      <c r="W138" s="81"/>
      <c r="X138" s="81"/>
      <c r="Y138" s="81"/>
      <c r="Z138" s="81"/>
      <c r="AA138" s="81"/>
      <c r="AB138" s="81"/>
    </row>
    <row r="139" ht="16" customHeight="1" spans="1:28">
      <c r="A139" s="217">
        <v>221</v>
      </c>
      <c r="B139" s="217"/>
      <c r="C139" s="217"/>
      <c r="D139" s="259" t="s">
        <v>202</v>
      </c>
      <c r="E139" s="81">
        <f t="shared" si="51"/>
        <v>20.89</v>
      </c>
      <c r="F139" s="81">
        <f t="shared" si="57"/>
        <v>20.89</v>
      </c>
      <c r="G139" s="81"/>
      <c r="H139" s="81">
        <v>20.89</v>
      </c>
      <c r="I139" s="81"/>
      <c r="J139" s="81"/>
      <c r="K139" s="81"/>
      <c r="L139" s="81"/>
      <c r="M139" s="81"/>
      <c r="N139" s="81"/>
      <c r="O139" s="81"/>
      <c r="P139" s="81"/>
      <c r="Q139" s="81">
        <f t="shared" si="54"/>
        <v>20.89</v>
      </c>
      <c r="R139" s="81">
        <f t="shared" si="58"/>
        <v>20.89</v>
      </c>
      <c r="S139" s="81"/>
      <c r="T139" s="81">
        <v>20.89</v>
      </c>
      <c r="U139" s="81"/>
      <c r="V139" s="81"/>
      <c r="W139" s="81"/>
      <c r="X139" s="81"/>
      <c r="Y139" s="81"/>
      <c r="Z139" s="81"/>
      <c r="AA139" s="81"/>
      <c r="AB139" s="81"/>
    </row>
    <row r="140" ht="16" customHeight="1" spans="1:28">
      <c r="A140" s="217">
        <v>221</v>
      </c>
      <c r="B140" s="217" t="s">
        <v>153</v>
      </c>
      <c r="C140" s="217"/>
      <c r="D140" s="259" t="s">
        <v>217</v>
      </c>
      <c r="E140" s="81">
        <f t="shared" si="51"/>
        <v>20.89</v>
      </c>
      <c r="F140" s="81">
        <f t="shared" si="57"/>
        <v>20.89</v>
      </c>
      <c r="G140" s="81"/>
      <c r="H140" s="81">
        <v>20.89</v>
      </c>
      <c r="I140" s="81"/>
      <c r="J140" s="81"/>
      <c r="K140" s="81"/>
      <c r="L140" s="81"/>
      <c r="M140" s="81"/>
      <c r="N140" s="81"/>
      <c r="O140" s="81"/>
      <c r="P140" s="81"/>
      <c r="Q140" s="81">
        <f t="shared" si="54"/>
        <v>20.89</v>
      </c>
      <c r="R140" s="81">
        <f t="shared" si="58"/>
        <v>20.89</v>
      </c>
      <c r="S140" s="81"/>
      <c r="T140" s="81">
        <v>20.89</v>
      </c>
      <c r="U140" s="81"/>
      <c r="V140" s="81"/>
      <c r="W140" s="81"/>
      <c r="X140" s="81"/>
      <c r="Y140" s="81"/>
      <c r="Z140" s="81"/>
      <c r="AA140" s="81"/>
      <c r="AB140" s="81"/>
    </row>
    <row r="141" ht="16" customHeight="1" spans="1:28">
      <c r="A141" s="217">
        <v>221</v>
      </c>
      <c r="B141" s="217" t="s">
        <v>153</v>
      </c>
      <c r="C141" s="217" t="s">
        <v>145</v>
      </c>
      <c r="D141" s="259" t="s">
        <v>218</v>
      </c>
      <c r="E141" s="81">
        <f t="shared" si="51"/>
        <v>20.89</v>
      </c>
      <c r="F141" s="81">
        <f t="shared" si="57"/>
        <v>20.89</v>
      </c>
      <c r="G141" s="81"/>
      <c r="H141" s="81">
        <v>20.89</v>
      </c>
      <c r="I141" s="81"/>
      <c r="J141" s="81"/>
      <c r="K141" s="81"/>
      <c r="L141" s="81"/>
      <c r="M141" s="81"/>
      <c r="N141" s="81"/>
      <c r="O141" s="81"/>
      <c r="P141" s="81"/>
      <c r="Q141" s="81">
        <f t="shared" si="54"/>
        <v>20.89</v>
      </c>
      <c r="R141" s="81">
        <f t="shared" si="58"/>
        <v>20.89</v>
      </c>
      <c r="S141" s="81"/>
      <c r="T141" s="81">
        <v>20.89</v>
      </c>
      <c r="U141" s="81"/>
      <c r="V141" s="81"/>
      <c r="W141" s="81"/>
      <c r="X141" s="81"/>
      <c r="Y141" s="81"/>
      <c r="Z141" s="81"/>
      <c r="AA141" s="81"/>
      <c r="AB141" s="81"/>
    </row>
  </sheetData>
  <mergeCells count="36">
    <mergeCell ref="A1:AB1"/>
    <mergeCell ref="E4:Z4"/>
    <mergeCell ref="E5:N5"/>
    <mergeCell ref="Q5:Z5"/>
    <mergeCell ref="F6:I6"/>
    <mergeCell ref="J6:M6"/>
    <mergeCell ref="R6:U6"/>
    <mergeCell ref="V6:Y6"/>
    <mergeCell ref="G7:H7"/>
    <mergeCell ref="S7:T7"/>
    <mergeCell ref="A7:A8"/>
    <mergeCell ref="B7:B8"/>
    <mergeCell ref="C7:C8"/>
    <mergeCell ref="D4:D8"/>
    <mergeCell ref="E6:E8"/>
    <mergeCell ref="F7:F8"/>
    <mergeCell ref="I7:I8"/>
    <mergeCell ref="J7:J8"/>
    <mergeCell ref="K7:K8"/>
    <mergeCell ref="L7:L8"/>
    <mergeCell ref="M7:M8"/>
    <mergeCell ref="N6:N8"/>
    <mergeCell ref="O5:O8"/>
    <mergeCell ref="P5:P8"/>
    <mergeCell ref="Q6:Q8"/>
    <mergeCell ref="R7:R8"/>
    <mergeCell ref="U7:U8"/>
    <mergeCell ref="V7:V8"/>
    <mergeCell ref="W7:W8"/>
    <mergeCell ref="X7:X8"/>
    <mergeCell ref="Y7:Y8"/>
    <mergeCell ref="Z6:Z8"/>
    <mergeCell ref="AA6:AA8"/>
    <mergeCell ref="AB6:AB8"/>
    <mergeCell ref="A4:C6"/>
    <mergeCell ref="AA4:AB5"/>
  </mergeCells>
  <pageMargins left="0.751388888888889" right="0.751388888888889" top="1" bottom="1" header="0.511805555555556" footer="0.511805555555556"/>
  <pageSetup paperSize="9" scale="53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84"/>
  <sheetViews>
    <sheetView topLeftCell="A4" workbookViewId="0">
      <selection activeCell="I17" sqref="I17"/>
    </sheetView>
  </sheetViews>
  <sheetFormatPr defaultColWidth="9" defaultRowHeight="13.5"/>
  <cols>
    <col min="1" max="1" width="5.375" customWidth="1"/>
    <col min="2" max="2" width="6.5" customWidth="1"/>
    <col min="3" max="3" width="30.875" customWidth="1"/>
    <col min="4" max="4" width="12.125" customWidth="1"/>
    <col min="5" max="5" width="11.25" customWidth="1"/>
    <col min="6" max="6" width="10.5" customWidth="1"/>
    <col min="7" max="7" width="9.875" customWidth="1"/>
    <col min="8" max="8" width="6.5" customWidth="1"/>
    <col min="9" max="9" width="6.375" customWidth="1"/>
    <col min="10" max="10" width="7" customWidth="1"/>
    <col min="11" max="11" width="7.625" customWidth="1"/>
    <col min="13" max="13" width="8.875" customWidth="1"/>
    <col min="16" max="16" width="6.875" customWidth="1"/>
    <col min="17" max="17" width="7.375" customWidth="1"/>
    <col min="19" max="19" width="7.75" customWidth="1"/>
  </cols>
  <sheetData>
    <row r="1" ht="15" customHeight="1" spans="1:18">
      <c r="A1" s="96"/>
      <c r="B1" s="96"/>
      <c r="C1" s="97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</row>
    <row r="2" ht="33.95" customHeight="1" spans="1:19">
      <c r="A2" s="3" t="s">
        <v>219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20.1" customHeight="1" spans="1:19">
      <c r="A3" s="99" t="s">
        <v>1</v>
      </c>
      <c r="B3" s="97"/>
      <c r="C3" s="97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6" t="s">
        <v>41</v>
      </c>
      <c r="S3" s="96"/>
    </row>
    <row r="4" ht="20" customHeight="1" spans="1:19">
      <c r="A4" s="100" t="s">
        <v>220</v>
      </c>
      <c r="B4" s="101"/>
      <c r="C4" s="100" t="s">
        <v>221</v>
      </c>
      <c r="D4" s="102" t="s">
        <v>222</v>
      </c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</row>
    <row r="5" ht="15" customHeight="1" spans="1:19">
      <c r="A5" s="103"/>
      <c r="B5" s="104"/>
      <c r="C5" s="105"/>
      <c r="D5" s="106" t="s">
        <v>223</v>
      </c>
      <c r="E5" s="107" t="s">
        <v>224</v>
      </c>
      <c r="F5" s="108"/>
      <c r="G5" s="108"/>
      <c r="H5" s="108"/>
      <c r="I5" s="108"/>
      <c r="J5" s="108"/>
      <c r="K5" s="108"/>
      <c r="L5" s="108"/>
      <c r="M5" s="108"/>
      <c r="N5" s="108"/>
      <c r="O5" s="138"/>
      <c r="P5" s="139" t="s">
        <v>225</v>
      </c>
      <c r="Q5" s="146"/>
      <c r="R5" s="146"/>
      <c r="S5" s="147"/>
    </row>
    <row r="6" ht="20.1" customHeight="1" spans="1:19">
      <c r="A6" s="109" t="s">
        <v>104</v>
      </c>
      <c r="B6" s="109" t="s">
        <v>105</v>
      </c>
      <c r="C6" s="105"/>
      <c r="D6" s="110"/>
      <c r="E6" s="111" t="s">
        <v>98</v>
      </c>
      <c r="F6" s="112" t="s">
        <v>226</v>
      </c>
      <c r="G6" s="113"/>
      <c r="H6" s="113"/>
      <c r="I6" s="113"/>
      <c r="J6" s="113"/>
      <c r="K6" s="113"/>
      <c r="L6" s="113"/>
      <c r="M6" s="140"/>
      <c r="N6" s="117" t="s">
        <v>227</v>
      </c>
      <c r="O6" s="117" t="s">
        <v>228</v>
      </c>
      <c r="P6" s="141"/>
      <c r="Q6" s="148"/>
      <c r="R6" s="148"/>
      <c r="S6" s="149"/>
    </row>
    <row r="7" ht="54" customHeight="1" spans="1:19">
      <c r="A7" s="114"/>
      <c r="B7" s="114"/>
      <c r="C7" s="103"/>
      <c r="D7" s="115"/>
      <c r="E7" s="116"/>
      <c r="F7" s="117" t="s">
        <v>102</v>
      </c>
      <c r="G7" s="117" t="s">
        <v>229</v>
      </c>
      <c r="H7" s="117" t="s">
        <v>230</v>
      </c>
      <c r="I7" s="117" t="s">
        <v>231</v>
      </c>
      <c r="J7" s="117" t="s">
        <v>232</v>
      </c>
      <c r="K7" s="117" t="s">
        <v>233</v>
      </c>
      <c r="L7" s="117" t="s">
        <v>234</v>
      </c>
      <c r="M7" s="117" t="s">
        <v>235</v>
      </c>
      <c r="N7" s="117"/>
      <c r="O7" s="117"/>
      <c r="P7" s="117" t="s">
        <v>102</v>
      </c>
      <c r="Q7" s="117" t="s">
        <v>236</v>
      </c>
      <c r="R7" s="117" t="s">
        <v>237</v>
      </c>
      <c r="S7" s="117" t="s">
        <v>238</v>
      </c>
    </row>
    <row r="8" ht="20.1" customHeight="1" spans="1:19">
      <c r="A8" s="118">
        <v>1</v>
      </c>
      <c r="B8" s="118">
        <v>2</v>
      </c>
      <c r="C8" s="119">
        <v>3</v>
      </c>
      <c r="D8" s="118">
        <v>4</v>
      </c>
      <c r="E8" s="118">
        <v>5</v>
      </c>
      <c r="F8" s="118">
        <v>6</v>
      </c>
      <c r="G8" s="118">
        <v>7</v>
      </c>
      <c r="H8" s="119">
        <v>8</v>
      </c>
      <c r="I8" s="118">
        <v>9</v>
      </c>
      <c r="J8" s="118">
        <v>10</v>
      </c>
      <c r="K8" s="118">
        <v>11</v>
      </c>
      <c r="L8" s="118">
        <v>12</v>
      </c>
      <c r="M8" s="119">
        <v>13</v>
      </c>
      <c r="N8" s="118">
        <v>14</v>
      </c>
      <c r="O8" s="118">
        <v>15</v>
      </c>
      <c r="P8" s="118">
        <v>16</v>
      </c>
      <c r="Q8" s="118">
        <v>17</v>
      </c>
      <c r="R8" s="119">
        <v>18</v>
      </c>
      <c r="S8" s="118">
        <v>19</v>
      </c>
    </row>
    <row r="9" ht="22" customHeight="1" spans="1:19">
      <c r="A9" s="120"/>
      <c r="B9" s="121" t="s">
        <v>239</v>
      </c>
      <c r="C9" s="122" t="s">
        <v>142</v>
      </c>
      <c r="D9" s="123">
        <f t="shared" ref="D9:G9" si="0">D10+D65+D120+D175+D230</f>
        <v>2290.67</v>
      </c>
      <c r="E9" s="123">
        <f t="shared" si="0"/>
        <v>2290.67</v>
      </c>
      <c r="F9" s="123">
        <f t="shared" si="0"/>
        <v>2290.67</v>
      </c>
      <c r="G9" s="123">
        <f t="shared" si="0"/>
        <v>2284.74</v>
      </c>
      <c r="H9" s="124"/>
      <c r="I9" s="123"/>
      <c r="J9" s="123"/>
      <c r="K9" s="123"/>
      <c r="L9" s="123"/>
      <c r="M9" s="123">
        <f>M10+M65+M120+M175+M230</f>
        <v>5.93</v>
      </c>
      <c r="N9" s="142"/>
      <c r="O9" s="142"/>
      <c r="P9" s="142"/>
      <c r="Q9" s="142"/>
      <c r="R9" s="150"/>
      <c r="S9" s="142"/>
    </row>
    <row r="10" ht="16" customHeight="1" spans="1:19">
      <c r="A10" s="125" t="s">
        <v>188</v>
      </c>
      <c r="B10" s="126"/>
      <c r="C10" s="127"/>
      <c r="D10" s="128">
        <f t="shared" ref="D10:G10" si="1">D11+D25+D53</f>
        <v>919.15</v>
      </c>
      <c r="E10" s="128">
        <f t="shared" si="1"/>
        <v>919.15</v>
      </c>
      <c r="F10" s="128">
        <f t="shared" si="1"/>
        <v>919.15</v>
      </c>
      <c r="G10" s="128">
        <f t="shared" si="1"/>
        <v>914.25</v>
      </c>
      <c r="H10" s="129"/>
      <c r="I10" s="129"/>
      <c r="J10" s="129"/>
      <c r="K10" s="129"/>
      <c r="L10" s="129"/>
      <c r="M10" s="128">
        <f>M11+M25+M53</f>
        <v>4.9</v>
      </c>
      <c r="N10" s="143"/>
      <c r="O10" s="143"/>
      <c r="P10" s="143"/>
      <c r="Q10" s="143"/>
      <c r="R10" s="143"/>
      <c r="S10" s="143"/>
    </row>
    <row r="11" ht="16" customHeight="1" spans="1:19">
      <c r="A11" s="130">
        <v>301</v>
      </c>
      <c r="B11" s="131" t="s">
        <v>240</v>
      </c>
      <c r="C11" s="132" t="s">
        <v>99</v>
      </c>
      <c r="D11" s="133">
        <v>823.64</v>
      </c>
      <c r="E11" s="133">
        <v>823.64</v>
      </c>
      <c r="F11" s="134">
        <f t="shared" ref="F10:F14" si="2">G11+M11</f>
        <v>823.64</v>
      </c>
      <c r="G11" s="134">
        <v>818.74</v>
      </c>
      <c r="H11" s="133"/>
      <c r="I11" s="133"/>
      <c r="J11" s="133"/>
      <c r="K11" s="133"/>
      <c r="L11" s="133"/>
      <c r="M11" s="134">
        <v>4.9</v>
      </c>
      <c r="N11" s="144"/>
      <c r="O11" s="144"/>
      <c r="P11" s="144"/>
      <c r="Q11" s="144"/>
      <c r="R11" s="144"/>
      <c r="S11" s="144"/>
    </row>
    <row r="12" ht="16" customHeight="1" spans="1:19">
      <c r="A12" s="135"/>
      <c r="B12" s="131" t="s">
        <v>241</v>
      </c>
      <c r="C12" s="136" t="s">
        <v>242</v>
      </c>
      <c r="D12" s="134">
        <v>183.19</v>
      </c>
      <c r="E12" s="134">
        <v>183.19</v>
      </c>
      <c r="F12" s="134">
        <f t="shared" si="2"/>
        <v>183.19</v>
      </c>
      <c r="G12" s="134">
        <v>183.19</v>
      </c>
      <c r="H12" s="133"/>
      <c r="I12" s="133"/>
      <c r="J12" s="133"/>
      <c r="K12" s="133"/>
      <c r="L12" s="133"/>
      <c r="M12" s="133"/>
      <c r="N12" s="144"/>
      <c r="O12" s="144"/>
      <c r="P12" s="144"/>
      <c r="Q12" s="144"/>
      <c r="R12" s="144"/>
      <c r="S12" s="144"/>
    </row>
    <row r="13" ht="16" customHeight="1" spans="1:19">
      <c r="A13" s="135"/>
      <c r="B13" s="131" t="s">
        <v>243</v>
      </c>
      <c r="C13" s="136" t="s">
        <v>244</v>
      </c>
      <c r="D13" s="134">
        <v>214.5</v>
      </c>
      <c r="E13" s="134">
        <v>214.5</v>
      </c>
      <c r="F13" s="134">
        <f t="shared" si="2"/>
        <v>214.5</v>
      </c>
      <c r="G13" s="134">
        <v>214.5</v>
      </c>
      <c r="H13" s="133"/>
      <c r="I13" s="133"/>
      <c r="J13" s="133"/>
      <c r="K13" s="133"/>
      <c r="L13" s="133"/>
      <c r="M13" s="133"/>
      <c r="N13" s="144"/>
      <c r="O13" s="144"/>
      <c r="P13" s="144"/>
      <c r="Q13" s="144"/>
      <c r="R13" s="144"/>
      <c r="S13" s="144"/>
    </row>
    <row r="14" ht="16" customHeight="1" spans="1:19">
      <c r="A14" s="135"/>
      <c r="B14" s="131" t="s">
        <v>245</v>
      </c>
      <c r="C14" s="136" t="s">
        <v>246</v>
      </c>
      <c r="D14" s="134">
        <v>25.02</v>
      </c>
      <c r="E14" s="134">
        <v>25.02</v>
      </c>
      <c r="F14" s="134">
        <f t="shared" si="2"/>
        <v>25.02</v>
      </c>
      <c r="G14" s="134">
        <v>25.02</v>
      </c>
      <c r="H14" s="133"/>
      <c r="I14" s="133"/>
      <c r="J14" s="133"/>
      <c r="K14" s="133"/>
      <c r="L14" s="133"/>
      <c r="M14" s="133"/>
      <c r="N14" s="144"/>
      <c r="O14" s="144"/>
      <c r="P14" s="144"/>
      <c r="Q14" s="144"/>
      <c r="R14" s="144"/>
      <c r="S14" s="144"/>
    </row>
    <row r="15" ht="16" customHeight="1" spans="1:19">
      <c r="A15" s="135"/>
      <c r="B15" s="131" t="s">
        <v>247</v>
      </c>
      <c r="C15" s="136" t="s">
        <v>248</v>
      </c>
      <c r="D15" s="133"/>
      <c r="E15" s="133"/>
      <c r="F15" s="133"/>
      <c r="G15" s="134"/>
      <c r="H15" s="133"/>
      <c r="I15" s="133"/>
      <c r="J15" s="133"/>
      <c r="K15" s="133"/>
      <c r="L15" s="133"/>
      <c r="M15" s="133"/>
      <c r="N15" s="144"/>
      <c r="O15" s="144"/>
      <c r="P15" s="144"/>
      <c r="Q15" s="144"/>
      <c r="R15" s="144"/>
      <c r="S15" s="144"/>
    </row>
    <row r="16" ht="16" customHeight="1" spans="1:19">
      <c r="A16" s="135"/>
      <c r="B16" s="131" t="s">
        <v>249</v>
      </c>
      <c r="C16" s="136" t="s">
        <v>250</v>
      </c>
      <c r="D16" s="134">
        <v>209.03</v>
      </c>
      <c r="E16" s="134">
        <v>209.03</v>
      </c>
      <c r="F16" s="134">
        <f t="shared" ref="F16:F22" si="3">G16+M16</f>
        <v>209.03</v>
      </c>
      <c r="G16" s="134">
        <v>209.03</v>
      </c>
      <c r="H16" s="134"/>
      <c r="I16" s="133"/>
      <c r="J16" s="133"/>
      <c r="K16" s="133"/>
      <c r="L16" s="133"/>
      <c r="M16" s="133"/>
      <c r="N16" s="144"/>
      <c r="O16" s="144"/>
      <c r="P16" s="144"/>
      <c r="Q16" s="144"/>
      <c r="R16" s="144"/>
      <c r="S16" s="144"/>
    </row>
    <row r="17" ht="16" customHeight="1" spans="1:19">
      <c r="A17" s="135"/>
      <c r="B17" s="131" t="s">
        <v>251</v>
      </c>
      <c r="C17" s="136" t="s">
        <v>252</v>
      </c>
      <c r="D17" s="133">
        <v>81.99</v>
      </c>
      <c r="E17" s="133">
        <v>81.99</v>
      </c>
      <c r="F17" s="134">
        <f t="shared" si="3"/>
        <v>81.99</v>
      </c>
      <c r="G17" s="137">
        <v>79.14</v>
      </c>
      <c r="H17" s="134"/>
      <c r="I17" s="133"/>
      <c r="J17" s="133"/>
      <c r="K17" s="133"/>
      <c r="L17" s="133"/>
      <c r="M17" s="134">
        <v>2.85</v>
      </c>
      <c r="N17" s="144"/>
      <c r="O17" s="144"/>
      <c r="P17" s="144"/>
      <c r="Q17" s="144"/>
      <c r="R17" s="144"/>
      <c r="S17" s="144"/>
    </row>
    <row r="18" ht="16" customHeight="1" spans="1:19">
      <c r="A18" s="135"/>
      <c r="B18" s="131" t="s">
        <v>253</v>
      </c>
      <c r="C18" s="136" t="s">
        <v>254</v>
      </c>
      <c r="D18" s="133">
        <v>31.65</v>
      </c>
      <c r="E18" s="133">
        <v>31.65</v>
      </c>
      <c r="F18" s="134">
        <f t="shared" si="3"/>
        <v>31.65</v>
      </c>
      <c r="G18" s="137">
        <v>31.65</v>
      </c>
      <c r="H18" s="134"/>
      <c r="I18" s="133"/>
      <c r="J18" s="133"/>
      <c r="K18" s="133"/>
      <c r="L18" s="133"/>
      <c r="M18" s="134"/>
      <c r="N18" s="144"/>
      <c r="O18" s="144"/>
      <c r="P18" s="144"/>
      <c r="Q18" s="144"/>
      <c r="R18" s="144"/>
      <c r="S18" s="144"/>
    </row>
    <row r="19" ht="16" customHeight="1" spans="1:19">
      <c r="A19" s="135"/>
      <c r="B19" s="131" t="s">
        <v>255</v>
      </c>
      <c r="C19" s="136" t="s">
        <v>256</v>
      </c>
      <c r="D19" s="133">
        <v>17.7</v>
      </c>
      <c r="E19" s="133">
        <v>17.7</v>
      </c>
      <c r="F19" s="134">
        <f t="shared" si="3"/>
        <v>17.7</v>
      </c>
      <c r="G19" s="137">
        <v>17.57</v>
      </c>
      <c r="H19" s="134"/>
      <c r="I19" s="133"/>
      <c r="J19" s="133"/>
      <c r="K19" s="133"/>
      <c r="L19" s="133"/>
      <c r="M19" s="134">
        <v>0.13</v>
      </c>
      <c r="N19" s="144"/>
      <c r="O19" s="144"/>
      <c r="P19" s="144"/>
      <c r="Q19" s="144"/>
      <c r="R19" s="144"/>
      <c r="S19" s="144"/>
    </row>
    <row r="20" ht="16" customHeight="1" spans="1:19">
      <c r="A20" s="135"/>
      <c r="B20" s="131" t="s">
        <v>257</v>
      </c>
      <c r="C20" s="136" t="s">
        <v>258</v>
      </c>
      <c r="D20" s="133">
        <v>9.48</v>
      </c>
      <c r="E20" s="133">
        <v>9.48</v>
      </c>
      <c r="F20" s="134">
        <f t="shared" si="3"/>
        <v>9.48</v>
      </c>
      <c r="G20" s="137">
        <v>8.79</v>
      </c>
      <c r="H20" s="134"/>
      <c r="I20" s="133"/>
      <c r="J20" s="133"/>
      <c r="K20" s="133"/>
      <c r="L20" s="133"/>
      <c r="M20" s="134">
        <v>0.69</v>
      </c>
      <c r="N20" s="144"/>
      <c r="O20" s="144"/>
      <c r="P20" s="144"/>
      <c r="Q20" s="144"/>
      <c r="R20" s="144"/>
      <c r="S20" s="144"/>
    </row>
    <row r="21" ht="16" customHeight="1" spans="1:19">
      <c r="A21" s="135"/>
      <c r="B21" s="131" t="s">
        <v>259</v>
      </c>
      <c r="C21" s="136" t="s">
        <v>260</v>
      </c>
      <c r="D21" s="133">
        <v>2.71</v>
      </c>
      <c r="E21" s="133">
        <v>2.71</v>
      </c>
      <c r="F21" s="134">
        <f t="shared" si="3"/>
        <v>2.71</v>
      </c>
      <c r="G21" s="137">
        <v>2.37</v>
      </c>
      <c r="H21" s="134"/>
      <c r="I21" s="133"/>
      <c r="J21" s="133"/>
      <c r="K21" s="133"/>
      <c r="L21" s="133"/>
      <c r="M21" s="134">
        <v>0.34</v>
      </c>
      <c r="N21" s="144"/>
      <c r="O21" s="144"/>
      <c r="P21" s="144"/>
      <c r="Q21" s="144"/>
      <c r="R21" s="144"/>
      <c r="S21" s="144"/>
    </row>
    <row r="22" ht="16" customHeight="1" spans="1:19">
      <c r="A22" s="135"/>
      <c r="B22" s="131" t="s">
        <v>261</v>
      </c>
      <c r="C22" s="136" t="s">
        <v>262</v>
      </c>
      <c r="D22" s="133">
        <v>48.37</v>
      </c>
      <c r="E22" s="133">
        <v>48.37</v>
      </c>
      <c r="F22" s="134">
        <f t="shared" si="3"/>
        <v>48.37</v>
      </c>
      <c r="G22" s="137">
        <v>47.48</v>
      </c>
      <c r="H22" s="134"/>
      <c r="I22" s="133"/>
      <c r="J22" s="133"/>
      <c r="K22" s="133"/>
      <c r="L22" s="133"/>
      <c r="M22" s="134">
        <v>0.89</v>
      </c>
      <c r="N22" s="144"/>
      <c r="O22" s="144"/>
      <c r="P22" s="144"/>
      <c r="Q22" s="144"/>
      <c r="R22" s="144"/>
      <c r="S22" s="144"/>
    </row>
    <row r="23" ht="16" customHeight="1" spans="1:19">
      <c r="A23" s="135"/>
      <c r="B23" s="131" t="s">
        <v>263</v>
      </c>
      <c r="C23" s="136" t="s">
        <v>264</v>
      </c>
      <c r="D23" s="133"/>
      <c r="E23" s="133"/>
      <c r="F23" s="133"/>
      <c r="G23" s="137"/>
      <c r="H23" s="134"/>
      <c r="I23" s="133"/>
      <c r="J23" s="133"/>
      <c r="K23" s="133"/>
      <c r="L23" s="133"/>
      <c r="M23" s="133"/>
      <c r="N23" s="144"/>
      <c r="O23" s="144"/>
      <c r="P23" s="144"/>
      <c r="Q23" s="144"/>
      <c r="R23" s="144"/>
      <c r="S23" s="144"/>
    </row>
    <row r="24" ht="16" customHeight="1" spans="1:19">
      <c r="A24" s="135"/>
      <c r="B24" s="131" t="s">
        <v>265</v>
      </c>
      <c r="C24" s="136" t="s">
        <v>266</v>
      </c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44"/>
      <c r="O24" s="144"/>
      <c r="P24" s="144"/>
      <c r="Q24" s="144"/>
      <c r="R24" s="144"/>
      <c r="S24" s="144"/>
    </row>
    <row r="25" ht="16" customHeight="1" spans="1:19">
      <c r="A25" s="130">
        <v>302</v>
      </c>
      <c r="B25" s="131"/>
      <c r="C25" s="132" t="s">
        <v>100</v>
      </c>
      <c r="D25" s="134">
        <v>46.01</v>
      </c>
      <c r="E25" s="134">
        <v>46.01</v>
      </c>
      <c r="F25" s="134">
        <v>46.01</v>
      </c>
      <c r="G25" s="134">
        <v>46.01</v>
      </c>
      <c r="H25" s="133"/>
      <c r="I25" s="133"/>
      <c r="J25" s="133"/>
      <c r="K25" s="133"/>
      <c r="L25" s="133"/>
      <c r="M25" s="144"/>
      <c r="N25" s="145"/>
      <c r="O25" s="144"/>
      <c r="P25" s="144"/>
      <c r="Q25" s="144"/>
      <c r="R25" s="144"/>
      <c r="S25" s="144"/>
    </row>
    <row r="26" ht="16" customHeight="1" spans="1:19">
      <c r="A26" s="135"/>
      <c r="B26" s="131" t="s">
        <v>241</v>
      </c>
      <c r="C26" s="136" t="s">
        <v>267</v>
      </c>
      <c r="D26" s="134">
        <v>5.02</v>
      </c>
      <c r="E26" s="134">
        <v>5.02</v>
      </c>
      <c r="F26" s="134">
        <v>5.02</v>
      </c>
      <c r="G26" s="134">
        <v>5.02</v>
      </c>
      <c r="H26" s="133"/>
      <c r="I26" s="133"/>
      <c r="J26" s="133"/>
      <c r="K26" s="133"/>
      <c r="L26" s="133"/>
      <c r="M26" s="133"/>
      <c r="N26" s="144"/>
      <c r="O26" s="144"/>
      <c r="P26" s="144"/>
      <c r="Q26" s="144"/>
      <c r="R26" s="144"/>
      <c r="S26" s="144"/>
    </row>
    <row r="27" ht="16" customHeight="1" spans="1:19">
      <c r="A27" s="135"/>
      <c r="B27" s="131" t="s">
        <v>243</v>
      </c>
      <c r="C27" s="136" t="s">
        <v>268</v>
      </c>
      <c r="D27" s="134">
        <v>0.56</v>
      </c>
      <c r="E27" s="134">
        <v>0.56</v>
      </c>
      <c r="F27" s="134">
        <v>0.56</v>
      </c>
      <c r="G27" s="134">
        <v>0.56</v>
      </c>
      <c r="H27" s="133"/>
      <c r="I27" s="133"/>
      <c r="J27" s="133"/>
      <c r="K27" s="133"/>
      <c r="L27" s="133"/>
      <c r="M27" s="133"/>
      <c r="N27" s="144"/>
      <c r="O27" s="144"/>
      <c r="P27" s="144"/>
      <c r="Q27" s="144"/>
      <c r="R27" s="144"/>
      <c r="S27" s="144"/>
    </row>
    <row r="28" ht="16" customHeight="1" spans="1:19">
      <c r="A28" s="135"/>
      <c r="B28" s="131" t="s">
        <v>245</v>
      </c>
      <c r="C28" s="136" t="s">
        <v>269</v>
      </c>
      <c r="D28" s="134"/>
      <c r="E28" s="134"/>
      <c r="F28" s="134"/>
      <c r="G28" s="134"/>
      <c r="H28" s="133"/>
      <c r="I28" s="133"/>
      <c r="J28" s="133"/>
      <c r="K28" s="133"/>
      <c r="L28" s="133"/>
      <c r="M28" s="133"/>
      <c r="N28" s="144"/>
      <c r="O28" s="144"/>
      <c r="P28" s="144"/>
      <c r="Q28" s="144"/>
      <c r="R28" s="144"/>
      <c r="S28" s="144"/>
    </row>
    <row r="29" ht="16" customHeight="1" spans="1:19">
      <c r="A29" s="135"/>
      <c r="B29" s="131" t="s">
        <v>270</v>
      </c>
      <c r="C29" s="136" t="s">
        <v>271</v>
      </c>
      <c r="D29" s="134"/>
      <c r="E29" s="134"/>
      <c r="F29" s="134"/>
      <c r="G29" s="134"/>
      <c r="H29" s="133"/>
      <c r="I29" s="133"/>
      <c r="J29" s="133"/>
      <c r="K29" s="133"/>
      <c r="L29" s="133"/>
      <c r="M29" s="133"/>
      <c r="N29" s="144"/>
      <c r="O29" s="144"/>
      <c r="P29" s="144"/>
      <c r="Q29" s="144"/>
      <c r="R29" s="144"/>
      <c r="S29" s="144"/>
    </row>
    <row r="30" ht="16" customHeight="1" spans="1:19">
      <c r="A30" s="135"/>
      <c r="B30" s="131" t="s">
        <v>272</v>
      </c>
      <c r="C30" s="136" t="s">
        <v>273</v>
      </c>
      <c r="D30" s="134">
        <v>1.88</v>
      </c>
      <c r="E30" s="134">
        <v>1.88</v>
      </c>
      <c r="F30" s="134">
        <v>1.88</v>
      </c>
      <c r="G30" s="134">
        <v>1.88</v>
      </c>
      <c r="H30" s="133"/>
      <c r="I30" s="133"/>
      <c r="J30" s="133"/>
      <c r="K30" s="133"/>
      <c r="L30" s="133"/>
      <c r="M30" s="133"/>
      <c r="N30" s="144"/>
      <c r="O30" s="144"/>
      <c r="P30" s="144"/>
      <c r="Q30" s="144"/>
      <c r="R30" s="144"/>
      <c r="S30" s="144"/>
    </row>
    <row r="31" ht="16" customHeight="1" spans="1:19">
      <c r="A31" s="135"/>
      <c r="B31" s="131" t="s">
        <v>247</v>
      </c>
      <c r="C31" s="136" t="s">
        <v>274</v>
      </c>
      <c r="D31" s="134">
        <v>1.15</v>
      </c>
      <c r="E31" s="134">
        <v>1.15</v>
      </c>
      <c r="F31" s="134">
        <v>1.15</v>
      </c>
      <c r="G31" s="134">
        <v>1.15</v>
      </c>
      <c r="H31" s="133"/>
      <c r="I31" s="133"/>
      <c r="J31" s="133"/>
      <c r="K31" s="133"/>
      <c r="L31" s="133"/>
      <c r="M31" s="133"/>
      <c r="N31" s="144"/>
      <c r="O31" s="144"/>
      <c r="P31" s="144"/>
      <c r="Q31" s="144"/>
      <c r="R31" s="144"/>
      <c r="S31" s="144"/>
    </row>
    <row r="32" ht="16" customHeight="1" spans="1:19">
      <c r="A32" s="135"/>
      <c r="B32" s="131" t="s">
        <v>249</v>
      </c>
      <c r="C32" s="136" t="s">
        <v>275</v>
      </c>
      <c r="D32" s="134">
        <v>1.95</v>
      </c>
      <c r="E32" s="134">
        <v>1.95</v>
      </c>
      <c r="F32" s="134">
        <v>1.95</v>
      </c>
      <c r="G32" s="134">
        <v>1.95</v>
      </c>
      <c r="H32" s="133"/>
      <c r="I32" s="133"/>
      <c r="J32" s="133"/>
      <c r="K32" s="133"/>
      <c r="L32" s="133"/>
      <c r="M32" s="133"/>
      <c r="N32" s="144"/>
      <c r="O32" s="144"/>
      <c r="P32" s="144"/>
      <c r="Q32" s="144"/>
      <c r="R32" s="144"/>
      <c r="S32" s="144"/>
    </row>
    <row r="33" ht="16" customHeight="1" spans="1:19">
      <c r="A33" s="135"/>
      <c r="B33" s="131" t="s">
        <v>251</v>
      </c>
      <c r="C33" s="136" t="s">
        <v>276</v>
      </c>
      <c r="D33" s="134"/>
      <c r="E33" s="134"/>
      <c r="F33" s="134"/>
      <c r="G33" s="134"/>
      <c r="H33" s="133"/>
      <c r="I33" s="133"/>
      <c r="J33" s="133"/>
      <c r="K33" s="133"/>
      <c r="L33" s="133"/>
      <c r="M33" s="133"/>
      <c r="N33" s="144"/>
      <c r="O33" s="144"/>
      <c r="P33" s="144"/>
      <c r="Q33" s="144"/>
      <c r="R33" s="144"/>
      <c r="S33" s="144"/>
    </row>
    <row r="34" ht="16" customHeight="1" spans="1:19">
      <c r="A34" s="135"/>
      <c r="B34" s="131" t="s">
        <v>253</v>
      </c>
      <c r="C34" s="136" t="s">
        <v>277</v>
      </c>
      <c r="D34" s="134"/>
      <c r="E34" s="134"/>
      <c r="F34" s="134"/>
      <c r="G34" s="134"/>
      <c r="H34" s="133"/>
      <c r="I34" s="133"/>
      <c r="J34" s="133"/>
      <c r="K34" s="133"/>
      <c r="L34" s="133"/>
      <c r="M34" s="133"/>
      <c r="N34" s="144"/>
      <c r="O34" s="144"/>
      <c r="P34" s="144"/>
      <c r="Q34" s="144"/>
      <c r="R34" s="144"/>
      <c r="S34" s="144"/>
    </row>
    <row r="35" ht="16" customHeight="1" spans="1:19">
      <c r="A35" s="135"/>
      <c r="B35" s="131" t="s">
        <v>257</v>
      </c>
      <c r="C35" s="136" t="s">
        <v>278</v>
      </c>
      <c r="D35" s="134">
        <v>3.05</v>
      </c>
      <c r="E35" s="134">
        <v>3.05</v>
      </c>
      <c r="F35" s="134">
        <v>3.05</v>
      </c>
      <c r="G35" s="134">
        <v>3.05</v>
      </c>
      <c r="H35" s="133"/>
      <c r="I35" s="133"/>
      <c r="J35" s="133"/>
      <c r="K35" s="133"/>
      <c r="L35" s="133"/>
      <c r="M35" s="133"/>
      <c r="N35" s="144"/>
      <c r="O35" s="144"/>
      <c r="P35" s="144"/>
      <c r="Q35" s="144"/>
      <c r="R35" s="144"/>
      <c r="S35" s="144"/>
    </row>
    <row r="36" ht="16" customHeight="1" spans="1:19">
      <c r="A36" s="135"/>
      <c r="B36" s="131" t="s">
        <v>259</v>
      </c>
      <c r="C36" s="136" t="s">
        <v>279</v>
      </c>
      <c r="D36" s="134"/>
      <c r="E36" s="134"/>
      <c r="F36" s="134"/>
      <c r="G36" s="134"/>
      <c r="H36" s="133"/>
      <c r="I36" s="133"/>
      <c r="J36" s="133"/>
      <c r="K36" s="133"/>
      <c r="L36" s="133"/>
      <c r="M36" s="133"/>
      <c r="N36" s="144"/>
      <c r="O36" s="144"/>
      <c r="P36" s="144"/>
      <c r="Q36" s="144"/>
      <c r="R36" s="144"/>
      <c r="S36" s="144"/>
    </row>
    <row r="37" ht="16" customHeight="1" spans="1:19">
      <c r="A37" s="135"/>
      <c r="B37" s="131" t="s">
        <v>261</v>
      </c>
      <c r="C37" s="136" t="s">
        <v>280</v>
      </c>
      <c r="D37" s="134">
        <v>0.25</v>
      </c>
      <c r="E37" s="134">
        <v>0.25</v>
      </c>
      <c r="F37" s="134">
        <v>0.25</v>
      </c>
      <c r="G37" s="134">
        <v>0.25</v>
      </c>
      <c r="H37" s="133"/>
      <c r="I37" s="133"/>
      <c r="J37" s="133"/>
      <c r="K37" s="133"/>
      <c r="L37" s="133"/>
      <c r="M37" s="133"/>
      <c r="N37" s="144"/>
      <c r="O37" s="144"/>
      <c r="P37" s="144"/>
      <c r="Q37" s="144"/>
      <c r="R37" s="144"/>
      <c r="S37" s="144"/>
    </row>
    <row r="38" ht="16" customHeight="1" spans="1:19">
      <c r="A38" s="135"/>
      <c r="B38" s="131" t="s">
        <v>263</v>
      </c>
      <c r="C38" s="136" t="s">
        <v>281</v>
      </c>
      <c r="D38" s="134"/>
      <c r="E38" s="134"/>
      <c r="F38" s="134"/>
      <c r="G38" s="134"/>
      <c r="H38" s="133"/>
      <c r="I38" s="133"/>
      <c r="J38" s="133"/>
      <c r="K38" s="133"/>
      <c r="L38" s="133"/>
      <c r="M38" s="133"/>
      <c r="N38" s="144"/>
      <c r="O38" s="144"/>
      <c r="P38" s="144"/>
      <c r="Q38" s="144"/>
      <c r="R38" s="144"/>
      <c r="S38" s="144"/>
    </row>
    <row r="39" ht="16" customHeight="1" spans="1:19">
      <c r="A39" s="135"/>
      <c r="B39" s="131" t="s">
        <v>282</v>
      </c>
      <c r="C39" s="136" t="s">
        <v>283</v>
      </c>
      <c r="D39" s="134">
        <v>0.2</v>
      </c>
      <c r="E39" s="134">
        <v>0.2</v>
      </c>
      <c r="F39" s="134">
        <v>0.2</v>
      </c>
      <c r="G39" s="134">
        <v>0.2</v>
      </c>
      <c r="H39" s="133"/>
      <c r="I39" s="133"/>
      <c r="J39" s="133"/>
      <c r="K39" s="133"/>
      <c r="L39" s="133"/>
      <c r="M39" s="133"/>
      <c r="N39" s="144"/>
      <c r="O39" s="144"/>
      <c r="P39" s="144"/>
      <c r="Q39" s="144"/>
      <c r="R39" s="144"/>
      <c r="S39" s="144"/>
    </row>
    <row r="40" ht="16" customHeight="1" spans="1:19">
      <c r="A40" s="135"/>
      <c r="B40" s="131" t="s">
        <v>284</v>
      </c>
      <c r="C40" s="136" t="s">
        <v>285</v>
      </c>
      <c r="D40" s="134">
        <v>0.96</v>
      </c>
      <c r="E40" s="134">
        <v>0.96</v>
      </c>
      <c r="F40" s="134">
        <v>0.96</v>
      </c>
      <c r="G40" s="134">
        <v>0.96</v>
      </c>
      <c r="H40" s="133"/>
      <c r="I40" s="133"/>
      <c r="J40" s="133"/>
      <c r="K40" s="133"/>
      <c r="L40" s="133"/>
      <c r="M40" s="133"/>
      <c r="N40" s="144"/>
      <c r="O40" s="144"/>
      <c r="P40" s="144"/>
      <c r="Q40" s="144"/>
      <c r="R40" s="144"/>
      <c r="S40" s="144"/>
    </row>
    <row r="41" ht="16" customHeight="1" spans="1:19">
      <c r="A41" s="135"/>
      <c r="B41" s="131" t="s">
        <v>286</v>
      </c>
      <c r="C41" s="136" t="s">
        <v>287</v>
      </c>
      <c r="D41" s="134">
        <v>2.6</v>
      </c>
      <c r="E41" s="134">
        <v>2.6</v>
      </c>
      <c r="F41" s="134">
        <v>2.6</v>
      </c>
      <c r="G41" s="134">
        <v>2.6</v>
      </c>
      <c r="H41" s="133"/>
      <c r="I41" s="133"/>
      <c r="J41" s="133"/>
      <c r="K41" s="133"/>
      <c r="L41" s="133"/>
      <c r="M41" s="133"/>
      <c r="N41" s="144"/>
      <c r="O41" s="144"/>
      <c r="P41" s="144"/>
      <c r="Q41" s="144"/>
      <c r="R41" s="144"/>
      <c r="S41" s="144"/>
    </row>
    <row r="42" ht="16" customHeight="1" spans="1:19">
      <c r="A42" s="135"/>
      <c r="B42" s="131" t="s">
        <v>288</v>
      </c>
      <c r="C42" s="136" t="s">
        <v>289</v>
      </c>
      <c r="D42" s="134"/>
      <c r="E42" s="134"/>
      <c r="F42" s="134"/>
      <c r="G42" s="134"/>
      <c r="H42" s="133"/>
      <c r="I42" s="133"/>
      <c r="J42" s="133"/>
      <c r="K42" s="133"/>
      <c r="L42" s="133"/>
      <c r="M42" s="133"/>
      <c r="N42" s="144"/>
      <c r="O42" s="144"/>
      <c r="P42" s="144"/>
      <c r="Q42" s="144"/>
      <c r="R42" s="144"/>
      <c r="S42" s="144"/>
    </row>
    <row r="43" ht="16" customHeight="1" spans="1:19">
      <c r="A43" s="135"/>
      <c r="B43" s="131" t="s">
        <v>290</v>
      </c>
      <c r="C43" s="136" t="s">
        <v>291</v>
      </c>
      <c r="D43" s="134"/>
      <c r="E43" s="134"/>
      <c r="F43" s="134"/>
      <c r="G43" s="134"/>
      <c r="H43" s="133"/>
      <c r="I43" s="133"/>
      <c r="J43" s="133"/>
      <c r="K43" s="133"/>
      <c r="L43" s="133"/>
      <c r="M43" s="133"/>
      <c r="N43" s="144"/>
      <c r="O43" s="144"/>
      <c r="P43" s="144"/>
      <c r="Q43" s="144"/>
      <c r="R43" s="144"/>
      <c r="S43" s="144"/>
    </row>
    <row r="44" ht="16" customHeight="1" spans="1:19">
      <c r="A44" s="135"/>
      <c r="B44" s="131" t="s">
        <v>292</v>
      </c>
      <c r="C44" s="136" t="s">
        <v>293</v>
      </c>
      <c r="D44" s="134"/>
      <c r="E44" s="134"/>
      <c r="F44" s="134"/>
      <c r="G44" s="134"/>
      <c r="H44" s="133"/>
      <c r="I44" s="133"/>
      <c r="J44" s="133"/>
      <c r="K44" s="133"/>
      <c r="L44" s="133"/>
      <c r="M44" s="133"/>
      <c r="N44" s="144"/>
      <c r="O44" s="144"/>
      <c r="P44" s="144"/>
      <c r="Q44" s="144"/>
      <c r="R44" s="144"/>
      <c r="S44" s="144"/>
    </row>
    <row r="45" ht="16" customHeight="1" spans="1:19">
      <c r="A45" s="135"/>
      <c r="B45" s="131" t="s">
        <v>294</v>
      </c>
      <c r="C45" s="136" t="s">
        <v>295</v>
      </c>
      <c r="D45" s="134">
        <v>0.3</v>
      </c>
      <c r="E45" s="134">
        <v>0.3</v>
      </c>
      <c r="F45" s="134">
        <v>0.3</v>
      </c>
      <c r="G45" s="134">
        <v>0.3</v>
      </c>
      <c r="H45" s="133"/>
      <c r="I45" s="133"/>
      <c r="J45" s="133"/>
      <c r="K45" s="133"/>
      <c r="L45" s="133"/>
      <c r="M45" s="133"/>
      <c r="N45" s="144"/>
      <c r="O45" s="144"/>
      <c r="P45" s="144"/>
      <c r="Q45" s="144"/>
      <c r="R45" s="144"/>
      <c r="S45" s="144"/>
    </row>
    <row r="46" ht="16" customHeight="1" spans="1:19">
      <c r="A46" s="135"/>
      <c r="B46" s="131" t="s">
        <v>296</v>
      </c>
      <c r="C46" s="136" t="s">
        <v>297</v>
      </c>
      <c r="D46" s="134"/>
      <c r="E46" s="134"/>
      <c r="F46" s="134"/>
      <c r="G46" s="134"/>
      <c r="H46" s="133"/>
      <c r="I46" s="133"/>
      <c r="J46" s="133"/>
      <c r="K46" s="133"/>
      <c r="L46" s="133"/>
      <c r="M46" s="133"/>
      <c r="N46" s="144"/>
      <c r="O46" s="144"/>
      <c r="P46" s="144"/>
      <c r="Q46" s="144"/>
      <c r="R46" s="144"/>
      <c r="S46" s="144"/>
    </row>
    <row r="47" ht="16" customHeight="1" spans="1:19">
      <c r="A47" s="135"/>
      <c r="B47" s="131" t="s">
        <v>298</v>
      </c>
      <c r="C47" s="136" t="s">
        <v>299</v>
      </c>
      <c r="D47" s="134">
        <v>0.48</v>
      </c>
      <c r="E47" s="134">
        <v>0.48</v>
      </c>
      <c r="F47" s="134">
        <v>0.48</v>
      </c>
      <c r="G47" s="134">
        <v>0.48</v>
      </c>
      <c r="H47" s="133"/>
      <c r="I47" s="133"/>
      <c r="J47" s="133"/>
      <c r="K47" s="133"/>
      <c r="L47" s="133"/>
      <c r="M47" s="133"/>
      <c r="N47" s="144"/>
      <c r="O47" s="144"/>
      <c r="P47" s="144"/>
      <c r="Q47" s="144"/>
      <c r="R47" s="144"/>
      <c r="S47" s="144"/>
    </row>
    <row r="48" ht="16" customHeight="1" spans="1:19">
      <c r="A48" s="135"/>
      <c r="B48" s="131" t="s">
        <v>300</v>
      </c>
      <c r="C48" s="136" t="s">
        <v>301</v>
      </c>
      <c r="D48" s="134">
        <v>0.95</v>
      </c>
      <c r="E48" s="134">
        <v>0.95</v>
      </c>
      <c r="F48" s="134">
        <v>0.95</v>
      </c>
      <c r="G48" s="134">
        <v>0.95</v>
      </c>
      <c r="H48" s="133"/>
      <c r="I48" s="133"/>
      <c r="J48" s="133"/>
      <c r="K48" s="133"/>
      <c r="L48" s="133"/>
      <c r="M48" s="133"/>
      <c r="N48" s="144"/>
      <c r="O48" s="144"/>
      <c r="P48" s="144"/>
      <c r="Q48" s="144"/>
      <c r="R48" s="144"/>
      <c r="S48" s="144"/>
    </row>
    <row r="49" ht="16" customHeight="1" spans="1:19">
      <c r="A49" s="135"/>
      <c r="B49" s="131" t="s">
        <v>302</v>
      </c>
      <c r="C49" s="136" t="s">
        <v>303</v>
      </c>
      <c r="D49" s="134">
        <v>3.5</v>
      </c>
      <c r="E49" s="134">
        <v>3.5</v>
      </c>
      <c r="F49" s="134">
        <v>3.5</v>
      </c>
      <c r="G49" s="134">
        <v>3.5</v>
      </c>
      <c r="H49" s="133"/>
      <c r="I49" s="133"/>
      <c r="J49" s="133"/>
      <c r="K49" s="133"/>
      <c r="L49" s="133"/>
      <c r="M49" s="133"/>
      <c r="N49" s="144"/>
      <c r="O49" s="144"/>
      <c r="P49" s="144"/>
      <c r="Q49" s="144"/>
      <c r="R49" s="144"/>
      <c r="S49" s="144"/>
    </row>
    <row r="50" ht="16" customHeight="1" spans="1:19">
      <c r="A50" s="135"/>
      <c r="B50" s="131" t="s">
        <v>304</v>
      </c>
      <c r="C50" s="136" t="s">
        <v>305</v>
      </c>
      <c r="D50" s="134">
        <v>23.16</v>
      </c>
      <c r="E50" s="134">
        <v>23.16</v>
      </c>
      <c r="F50" s="134">
        <v>23.16</v>
      </c>
      <c r="G50" s="134">
        <v>23.16</v>
      </c>
      <c r="H50" s="133"/>
      <c r="I50" s="133"/>
      <c r="J50" s="133"/>
      <c r="K50" s="133"/>
      <c r="L50" s="133"/>
      <c r="M50" s="133"/>
      <c r="N50" s="144"/>
      <c r="O50" s="144"/>
      <c r="P50" s="144"/>
      <c r="Q50" s="144"/>
      <c r="R50" s="144"/>
      <c r="S50" s="144"/>
    </row>
    <row r="51" ht="16" customHeight="1" spans="1:19">
      <c r="A51" s="135"/>
      <c r="B51" s="131" t="s">
        <v>306</v>
      </c>
      <c r="C51" s="136" t="s">
        <v>307</v>
      </c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44"/>
      <c r="O51" s="144"/>
      <c r="P51" s="144"/>
      <c r="Q51" s="144"/>
      <c r="R51" s="144"/>
      <c r="S51" s="144"/>
    </row>
    <row r="52" ht="16" customHeight="1" spans="1:19">
      <c r="A52" s="135"/>
      <c r="B52" s="131" t="s">
        <v>265</v>
      </c>
      <c r="C52" s="136" t="s">
        <v>308</v>
      </c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44"/>
      <c r="O52" s="144"/>
      <c r="P52" s="144"/>
      <c r="Q52" s="144"/>
      <c r="R52" s="144"/>
      <c r="S52" s="144"/>
    </row>
    <row r="53" ht="16" customHeight="1" spans="1:19">
      <c r="A53" s="130">
        <v>303</v>
      </c>
      <c r="B53" s="131"/>
      <c r="C53" s="132" t="s">
        <v>101</v>
      </c>
      <c r="D53" s="134">
        <v>49.5</v>
      </c>
      <c r="E53" s="134">
        <v>49.5</v>
      </c>
      <c r="F53" s="134">
        <v>49.5</v>
      </c>
      <c r="G53" s="134">
        <v>49.5</v>
      </c>
      <c r="H53" s="133"/>
      <c r="I53" s="133"/>
      <c r="J53" s="133"/>
      <c r="K53" s="133"/>
      <c r="L53" s="133"/>
      <c r="M53" s="133"/>
      <c r="N53" s="144"/>
      <c r="O53" s="144"/>
      <c r="P53" s="144"/>
      <c r="Q53" s="144"/>
      <c r="R53" s="144"/>
      <c r="S53" s="144"/>
    </row>
    <row r="54" ht="16" customHeight="1" spans="1:19">
      <c r="A54" s="135"/>
      <c r="B54" s="131" t="s">
        <v>241</v>
      </c>
      <c r="C54" s="136" t="s">
        <v>309</v>
      </c>
      <c r="D54" s="134"/>
      <c r="E54" s="134"/>
      <c r="F54" s="134"/>
      <c r="G54" s="134"/>
      <c r="H54" s="133"/>
      <c r="I54" s="133"/>
      <c r="J54" s="133"/>
      <c r="K54" s="133"/>
      <c r="L54" s="133"/>
      <c r="M54" s="133"/>
      <c r="N54" s="144"/>
      <c r="O54" s="144"/>
      <c r="P54" s="144"/>
      <c r="Q54" s="144"/>
      <c r="R54" s="144"/>
      <c r="S54" s="144"/>
    </row>
    <row r="55" ht="16" customHeight="1" spans="1:19">
      <c r="A55" s="135"/>
      <c r="B55" s="131" t="s">
        <v>243</v>
      </c>
      <c r="C55" s="136" t="s">
        <v>310</v>
      </c>
      <c r="D55" s="134">
        <v>34.56</v>
      </c>
      <c r="E55" s="134">
        <v>34.56</v>
      </c>
      <c r="F55" s="134">
        <v>34.56</v>
      </c>
      <c r="G55" s="134">
        <v>34.56</v>
      </c>
      <c r="H55" s="133"/>
      <c r="I55" s="133"/>
      <c r="J55" s="133"/>
      <c r="K55" s="133"/>
      <c r="L55" s="133"/>
      <c r="M55" s="133"/>
      <c r="N55" s="144"/>
      <c r="O55" s="144"/>
      <c r="P55" s="144"/>
      <c r="Q55" s="144"/>
      <c r="R55" s="144"/>
      <c r="S55" s="144"/>
    </row>
    <row r="56" ht="16" customHeight="1" spans="1:19">
      <c r="A56" s="135"/>
      <c r="B56" s="131" t="s">
        <v>245</v>
      </c>
      <c r="C56" s="136" t="s">
        <v>311</v>
      </c>
      <c r="D56" s="134"/>
      <c r="E56" s="134"/>
      <c r="F56" s="134"/>
      <c r="G56" s="134"/>
      <c r="H56" s="133"/>
      <c r="I56" s="133"/>
      <c r="J56" s="133"/>
      <c r="K56" s="133"/>
      <c r="L56" s="133"/>
      <c r="M56" s="133"/>
      <c r="N56" s="144"/>
      <c r="O56" s="144"/>
      <c r="P56" s="144"/>
      <c r="Q56" s="144"/>
      <c r="R56" s="144"/>
      <c r="S56" s="144"/>
    </row>
    <row r="57" ht="16" customHeight="1" spans="1:19">
      <c r="A57" s="135"/>
      <c r="B57" s="131" t="s">
        <v>270</v>
      </c>
      <c r="C57" s="136" t="s">
        <v>312</v>
      </c>
      <c r="D57" s="134">
        <v>8.63</v>
      </c>
      <c r="E57" s="134">
        <v>8.63</v>
      </c>
      <c r="F57" s="134">
        <v>8.63</v>
      </c>
      <c r="G57" s="134">
        <v>8.63</v>
      </c>
      <c r="H57" s="133"/>
      <c r="I57" s="133"/>
      <c r="J57" s="133"/>
      <c r="K57" s="133"/>
      <c r="L57" s="133"/>
      <c r="M57" s="133"/>
      <c r="N57" s="144"/>
      <c r="O57" s="144"/>
      <c r="P57" s="144"/>
      <c r="Q57" s="144"/>
      <c r="R57" s="144"/>
      <c r="S57" s="144"/>
    </row>
    <row r="58" ht="16" customHeight="1" spans="1:19">
      <c r="A58" s="135"/>
      <c r="B58" s="131" t="s">
        <v>272</v>
      </c>
      <c r="C58" s="136" t="s">
        <v>313</v>
      </c>
      <c r="D58" s="134">
        <v>6.31</v>
      </c>
      <c r="E58" s="134">
        <v>6.31</v>
      </c>
      <c r="F58" s="134">
        <v>6.31</v>
      </c>
      <c r="G58" s="134">
        <v>6.31</v>
      </c>
      <c r="H58" s="133"/>
      <c r="I58" s="133"/>
      <c r="J58" s="133"/>
      <c r="K58" s="133"/>
      <c r="L58" s="133"/>
      <c r="M58" s="133"/>
      <c r="N58" s="144"/>
      <c r="O58" s="144"/>
      <c r="P58" s="144"/>
      <c r="Q58" s="144"/>
      <c r="R58" s="144"/>
      <c r="S58" s="144"/>
    </row>
    <row r="59" ht="16" customHeight="1" spans="1:19">
      <c r="A59" s="135"/>
      <c r="B59" s="131" t="s">
        <v>247</v>
      </c>
      <c r="C59" s="136" t="s">
        <v>314</v>
      </c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44"/>
      <c r="O59" s="144"/>
      <c r="P59" s="144"/>
      <c r="Q59" s="144"/>
      <c r="R59" s="144"/>
      <c r="S59" s="144"/>
    </row>
    <row r="60" ht="16" customHeight="1" spans="1:19">
      <c r="A60" s="135"/>
      <c r="B60" s="131" t="s">
        <v>249</v>
      </c>
      <c r="C60" s="136" t="s">
        <v>315</v>
      </c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44"/>
      <c r="O60" s="144"/>
      <c r="P60" s="144"/>
      <c r="Q60" s="144"/>
      <c r="R60" s="144"/>
      <c r="S60" s="144"/>
    </row>
    <row r="61" ht="16" customHeight="1" spans="1:19">
      <c r="A61" s="135"/>
      <c r="B61" s="131" t="s">
        <v>251</v>
      </c>
      <c r="C61" s="136" t="s">
        <v>316</v>
      </c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44"/>
      <c r="O61" s="144"/>
      <c r="P61" s="144"/>
      <c r="Q61" s="144"/>
      <c r="R61" s="144"/>
      <c r="S61" s="144"/>
    </row>
    <row r="62" ht="16" customHeight="1" spans="1:19">
      <c r="A62" s="135"/>
      <c r="B62" s="131" t="s">
        <v>253</v>
      </c>
      <c r="C62" s="136" t="s">
        <v>317</v>
      </c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44"/>
      <c r="O62" s="144"/>
      <c r="P62" s="144"/>
      <c r="Q62" s="144"/>
      <c r="R62" s="144"/>
      <c r="S62" s="144"/>
    </row>
    <row r="63" ht="16" customHeight="1" spans="1:19">
      <c r="A63" s="135"/>
      <c r="B63" s="131" t="s">
        <v>255</v>
      </c>
      <c r="C63" s="136" t="s">
        <v>318</v>
      </c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44"/>
      <c r="O63" s="144"/>
      <c r="P63" s="144"/>
      <c r="Q63" s="144"/>
      <c r="R63" s="144"/>
      <c r="S63" s="144"/>
    </row>
    <row r="64" ht="16" customHeight="1" spans="1:19">
      <c r="A64" s="135"/>
      <c r="B64" s="131" t="s">
        <v>265</v>
      </c>
      <c r="C64" s="136" t="s">
        <v>319</v>
      </c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44"/>
      <c r="O64" s="144"/>
      <c r="P64" s="144"/>
      <c r="Q64" s="144"/>
      <c r="R64" s="144"/>
      <c r="S64" s="144"/>
    </row>
    <row r="65" ht="16" customHeight="1" spans="1:19">
      <c r="A65" s="151" t="s">
        <v>189</v>
      </c>
      <c r="B65" s="152"/>
      <c r="C65" s="153"/>
      <c r="D65" s="128">
        <f t="shared" ref="D65:G65" si="4">D66+D80+D108</f>
        <v>202.84</v>
      </c>
      <c r="E65" s="128">
        <f t="shared" si="4"/>
        <v>202.84</v>
      </c>
      <c r="F65" s="128">
        <f t="shared" si="4"/>
        <v>202.84</v>
      </c>
      <c r="G65" s="128">
        <f t="shared" si="4"/>
        <v>202.25</v>
      </c>
      <c r="H65" s="129"/>
      <c r="I65" s="129"/>
      <c r="J65" s="129"/>
      <c r="K65" s="129"/>
      <c r="L65" s="129"/>
      <c r="M65" s="128">
        <f>M66+M80+M108</f>
        <v>0.59</v>
      </c>
      <c r="N65" s="143"/>
      <c r="O65" s="143"/>
      <c r="P65" s="143"/>
      <c r="Q65" s="143"/>
      <c r="R65" s="143"/>
      <c r="S65" s="143"/>
    </row>
    <row r="66" ht="16" customHeight="1" spans="1:19">
      <c r="A66" s="154">
        <v>301</v>
      </c>
      <c r="B66" s="155" t="s">
        <v>240</v>
      </c>
      <c r="C66" s="156" t="s">
        <v>99</v>
      </c>
      <c r="D66" s="144">
        <v>191.14</v>
      </c>
      <c r="E66" s="144">
        <v>191.14</v>
      </c>
      <c r="F66" s="144">
        <f t="shared" ref="F66:F78" si="5">G66+M66</f>
        <v>191.14</v>
      </c>
      <c r="G66" s="144">
        <v>190.55</v>
      </c>
      <c r="H66" s="144"/>
      <c r="I66" s="144"/>
      <c r="J66" s="144"/>
      <c r="K66" s="144"/>
      <c r="L66" s="144"/>
      <c r="M66" s="144">
        <v>0.59</v>
      </c>
      <c r="N66" s="144"/>
      <c r="O66" s="144"/>
      <c r="P66" s="144"/>
      <c r="Q66" s="144"/>
      <c r="R66" s="144"/>
      <c r="S66" s="144"/>
    </row>
    <row r="67" ht="16" customHeight="1" spans="1:19">
      <c r="A67" s="157"/>
      <c r="B67" s="155" t="s">
        <v>241</v>
      </c>
      <c r="C67" s="158" t="s">
        <v>242</v>
      </c>
      <c r="D67" s="144">
        <v>41.22</v>
      </c>
      <c r="E67" s="144">
        <v>41.22</v>
      </c>
      <c r="F67" s="144">
        <f t="shared" si="5"/>
        <v>41.22</v>
      </c>
      <c r="G67" s="144">
        <v>41.22</v>
      </c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</row>
    <row r="68" ht="16" customHeight="1" spans="1:19">
      <c r="A68" s="157"/>
      <c r="B68" s="155" t="s">
        <v>243</v>
      </c>
      <c r="C68" s="158" t="s">
        <v>244</v>
      </c>
      <c r="D68" s="144">
        <v>24.89</v>
      </c>
      <c r="E68" s="144">
        <v>24.89</v>
      </c>
      <c r="F68" s="144">
        <v>24.9</v>
      </c>
      <c r="G68" s="144">
        <v>24.9</v>
      </c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</row>
    <row r="69" ht="16" customHeight="1" spans="1:19">
      <c r="A69" s="157"/>
      <c r="B69" s="155" t="s">
        <v>245</v>
      </c>
      <c r="C69" s="158" t="s">
        <v>246</v>
      </c>
      <c r="D69" s="144">
        <v>5.61</v>
      </c>
      <c r="E69" s="144">
        <v>5.61</v>
      </c>
      <c r="F69" s="144">
        <f t="shared" si="5"/>
        <v>5.61</v>
      </c>
      <c r="G69" s="144">
        <v>5.61</v>
      </c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</row>
    <row r="70" ht="16" customHeight="1" spans="1:19">
      <c r="A70" s="157"/>
      <c r="B70" s="155" t="s">
        <v>247</v>
      </c>
      <c r="C70" s="158" t="s">
        <v>248</v>
      </c>
      <c r="D70" s="144"/>
      <c r="E70" s="144"/>
      <c r="F70" s="144">
        <f t="shared" si="5"/>
        <v>0</v>
      </c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</row>
    <row r="71" ht="16" customHeight="1" spans="1:19">
      <c r="A71" s="157"/>
      <c r="B71" s="155" t="s">
        <v>249</v>
      </c>
      <c r="C71" s="158" t="s">
        <v>250</v>
      </c>
      <c r="D71" s="144">
        <v>77.71</v>
      </c>
      <c r="E71" s="144">
        <v>77.71</v>
      </c>
      <c r="F71" s="144">
        <f t="shared" si="5"/>
        <v>77.71</v>
      </c>
      <c r="G71" s="144">
        <v>77.71</v>
      </c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</row>
    <row r="72" ht="16" customHeight="1" spans="1:19">
      <c r="A72" s="157"/>
      <c r="B72" s="155" t="s">
        <v>251</v>
      </c>
      <c r="C72" s="158" t="s">
        <v>252</v>
      </c>
      <c r="D72" s="144">
        <v>16.57</v>
      </c>
      <c r="E72" s="144">
        <v>16.57</v>
      </c>
      <c r="F72" s="144">
        <f t="shared" si="5"/>
        <v>16.57</v>
      </c>
      <c r="G72" s="144">
        <v>16.57</v>
      </c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</row>
    <row r="73" ht="16" customHeight="1" spans="1:19">
      <c r="A73" s="157"/>
      <c r="B73" s="155" t="s">
        <v>253</v>
      </c>
      <c r="C73" s="158" t="s">
        <v>254</v>
      </c>
      <c r="D73" s="144">
        <v>6.63</v>
      </c>
      <c r="E73" s="144">
        <v>6.63</v>
      </c>
      <c r="F73" s="144">
        <f t="shared" si="5"/>
        <v>6.63</v>
      </c>
      <c r="G73" s="144">
        <v>6.63</v>
      </c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</row>
    <row r="74" ht="16" customHeight="1" spans="1:19">
      <c r="A74" s="157"/>
      <c r="B74" s="155" t="s">
        <v>255</v>
      </c>
      <c r="C74" s="158" t="s">
        <v>256</v>
      </c>
      <c r="D74" s="144">
        <v>3.96</v>
      </c>
      <c r="E74" s="144">
        <v>3.96</v>
      </c>
      <c r="F74" s="144">
        <f t="shared" si="5"/>
        <v>3.96</v>
      </c>
      <c r="G74" s="144">
        <v>3.96</v>
      </c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</row>
    <row r="75" ht="16" customHeight="1" spans="1:19">
      <c r="A75" s="157"/>
      <c r="B75" s="155" t="s">
        <v>257</v>
      </c>
      <c r="C75" s="158" t="s">
        <v>258</v>
      </c>
      <c r="D75" s="144">
        <v>3.73</v>
      </c>
      <c r="E75" s="144">
        <v>3.73</v>
      </c>
      <c r="F75" s="144">
        <f t="shared" si="5"/>
        <v>3.73</v>
      </c>
      <c r="G75" s="144">
        <v>3.51</v>
      </c>
      <c r="H75" s="144"/>
      <c r="I75" s="144"/>
      <c r="J75" s="144"/>
      <c r="K75" s="144"/>
      <c r="L75" s="144"/>
      <c r="M75" s="144">
        <v>0.22</v>
      </c>
      <c r="N75" s="144"/>
      <c r="O75" s="144"/>
      <c r="P75" s="144"/>
      <c r="Q75" s="144"/>
      <c r="R75" s="144"/>
      <c r="S75" s="144"/>
    </row>
    <row r="76" ht="16" customHeight="1" spans="1:19">
      <c r="A76" s="157"/>
      <c r="B76" s="155" t="s">
        <v>259</v>
      </c>
      <c r="C76" s="158" t="s">
        <v>260</v>
      </c>
      <c r="D76" s="144">
        <v>0.87</v>
      </c>
      <c r="E76" s="144">
        <v>0.87</v>
      </c>
      <c r="F76" s="144">
        <f t="shared" si="5"/>
        <v>0.87</v>
      </c>
      <c r="G76" s="144">
        <v>0.5</v>
      </c>
      <c r="H76" s="144"/>
      <c r="I76" s="144"/>
      <c r="J76" s="144"/>
      <c r="K76" s="144"/>
      <c r="L76" s="144"/>
      <c r="M76" s="144">
        <v>0.37</v>
      </c>
      <c r="N76" s="144"/>
      <c r="O76" s="144"/>
      <c r="P76" s="144"/>
      <c r="Q76" s="144"/>
      <c r="R76" s="144"/>
      <c r="S76" s="144"/>
    </row>
    <row r="77" ht="16" customHeight="1" spans="1:19">
      <c r="A77" s="157"/>
      <c r="B77" s="155" t="s">
        <v>261</v>
      </c>
      <c r="C77" s="158" t="s">
        <v>262</v>
      </c>
      <c r="D77" s="144">
        <v>9.95</v>
      </c>
      <c r="E77" s="144">
        <v>9.95</v>
      </c>
      <c r="F77" s="144">
        <f t="shared" si="5"/>
        <v>9.95</v>
      </c>
      <c r="G77" s="144">
        <v>9.95</v>
      </c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</row>
    <row r="78" ht="16" customHeight="1" spans="1:19">
      <c r="A78" s="157"/>
      <c r="B78" s="155" t="s">
        <v>263</v>
      </c>
      <c r="C78" s="158" t="s">
        <v>264</v>
      </c>
      <c r="D78" s="159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</row>
    <row r="79" ht="16" customHeight="1" spans="1:19">
      <c r="A79" s="157"/>
      <c r="B79" s="155" t="s">
        <v>265</v>
      </c>
      <c r="C79" s="158" t="s">
        <v>266</v>
      </c>
      <c r="D79" s="159"/>
      <c r="E79" s="159"/>
      <c r="F79" s="159"/>
      <c r="G79" s="159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</row>
    <row r="80" ht="16" customHeight="1" spans="1:19">
      <c r="A80" s="154">
        <v>302</v>
      </c>
      <c r="B80" s="155"/>
      <c r="C80" s="156" t="s">
        <v>100</v>
      </c>
      <c r="D80" s="159">
        <f t="shared" ref="D80:D82" si="6">E80+M81</f>
        <v>4.5</v>
      </c>
      <c r="E80" s="144">
        <v>4.5</v>
      </c>
      <c r="F80" s="144">
        <v>4.5</v>
      </c>
      <c r="G80" s="144">
        <v>4.5</v>
      </c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</row>
    <row r="81" ht="16" customHeight="1" spans="1:19">
      <c r="A81" s="157"/>
      <c r="B81" s="155" t="s">
        <v>241</v>
      </c>
      <c r="C81" s="158" t="s">
        <v>267</v>
      </c>
      <c r="D81" s="159">
        <f t="shared" si="6"/>
        <v>0.1</v>
      </c>
      <c r="E81" s="144">
        <v>0.1</v>
      </c>
      <c r="F81" s="144">
        <v>0.1</v>
      </c>
      <c r="G81" s="144">
        <v>0.1</v>
      </c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</row>
    <row r="82" ht="16" customHeight="1" spans="1:19">
      <c r="A82" s="157"/>
      <c r="B82" s="155" t="s">
        <v>243</v>
      </c>
      <c r="C82" s="158" t="s">
        <v>268</v>
      </c>
      <c r="D82" s="159">
        <f t="shared" si="6"/>
        <v>0.05</v>
      </c>
      <c r="E82" s="144">
        <v>0.05</v>
      </c>
      <c r="F82" s="144">
        <v>0.05</v>
      </c>
      <c r="G82" s="144">
        <v>0.05</v>
      </c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</row>
    <row r="83" ht="16" customHeight="1" spans="1:19">
      <c r="A83" s="157"/>
      <c r="B83" s="155" t="s">
        <v>245</v>
      </c>
      <c r="C83" s="158" t="s">
        <v>269</v>
      </c>
      <c r="D83" s="159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</row>
    <row r="84" ht="16" customHeight="1" spans="1:19">
      <c r="A84" s="157"/>
      <c r="B84" s="155" t="s">
        <v>270</v>
      </c>
      <c r="C84" s="158" t="s">
        <v>271</v>
      </c>
      <c r="D84" s="159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</row>
    <row r="85" ht="16" customHeight="1" spans="1:19">
      <c r="A85" s="157"/>
      <c r="B85" s="155" t="s">
        <v>272</v>
      </c>
      <c r="C85" s="158" t="s">
        <v>273</v>
      </c>
      <c r="D85" s="159">
        <f t="shared" ref="D85:D87" si="7">E85+M86</f>
        <v>0.1</v>
      </c>
      <c r="E85" s="144">
        <v>0.1</v>
      </c>
      <c r="F85" s="144">
        <v>0.1</v>
      </c>
      <c r="G85" s="144">
        <v>0.1</v>
      </c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</row>
    <row r="86" ht="16" customHeight="1" spans="1:19">
      <c r="A86" s="157"/>
      <c r="B86" s="155" t="s">
        <v>247</v>
      </c>
      <c r="C86" s="158" t="s">
        <v>274</v>
      </c>
      <c r="D86" s="159">
        <f t="shared" si="7"/>
        <v>0.85</v>
      </c>
      <c r="E86" s="144">
        <v>0.85</v>
      </c>
      <c r="F86" s="144">
        <v>0.85</v>
      </c>
      <c r="G86" s="144">
        <v>0.85</v>
      </c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</row>
    <row r="87" ht="16" customHeight="1" spans="1:19">
      <c r="A87" s="157"/>
      <c r="B87" s="155" t="s">
        <v>249</v>
      </c>
      <c r="C87" s="158" t="s">
        <v>275</v>
      </c>
      <c r="D87" s="159">
        <f t="shared" si="7"/>
        <v>0.88</v>
      </c>
      <c r="E87" s="144">
        <v>0.88</v>
      </c>
      <c r="F87" s="144">
        <v>0.88</v>
      </c>
      <c r="G87" s="160">
        <v>0.88</v>
      </c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</row>
    <row r="88" ht="16" customHeight="1" spans="1:19">
      <c r="A88" s="157"/>
      <c r="B88" s="155" t="s">
        <v>251</v>
      </c>
      <c r="C88" s="158" t="s">
        <v>276</v>
      </c>
      <c r="D88" s="159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</row>
    <row r="89" ht="16" customHeight="1" spans="1:19">
      <c r="A89" s="157"/>
      <c r="B89" s="155" t="s">
        <v>253</v>
      </c>
      <c r="C89" s="158" t="s">
        <v>277</v>
      </c>
      <c r="D89" s="159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</row>
    <row r="90" ht="16" customHeight="1" spans="1:19">
      <c r="A90" s="157"/>
      <c r="B90" s="155" t="s">
        <v>257</v>
      </c>
      <c r="C90" s="158" t="s">
        <v>278</v>
      </c>
      <c r="D90" s="159">
        <f>E90+M91</f>
        <v>0.73</v>
      </c>
      <c r="E90" s="144">
        <v>0.73</v>
      </c>
      <c r="F90" s="144">
        <v>0.73</v>
      </c>
      <c r="G90" s="160">
        <v>0.73</v>
      </c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</row>
    <row r="91" ht="16" customHeight="1" spans="1:19">
      <c r="A91" s="157"/>
      <c r="B91" s="155" t="s">
        <v>259</v>
      </c>
      <c r="C91" s="158" t="s">
        <v>279</v>
      </c>
      <c r="D91" s="159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</row>
    <row r="92" ht="16" customHeight="1" spans="1:19">
      <c r="A92" s="157"/>
      <c r="B92" s="155" t="s">
        <v>261</v>
      </c>
      <c r="C92" s="158" t="s">
        <v>280</v>
      </c>
      <c r="D92" s="159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</row>
    <row r="93" ht="16" customHeight="1" spans="1:19">
      <c r="A93" s="157"/>
      <c r="B93" s="155" t="s">
        <v>263</v>
      </c>
      <c r="C93" s="158" t="s">
        <v>281</v>
      </c>
      <c r="D93" s="159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</row>
    <row r="94" ht="16" customHeight="1" spans="1:19">
      <c r="A94" s="157"/>
      <c r="B94" s="155" t="s">
        <v>282</v>
      </c>
      <c r="C94" s="158" t="s">
        <v>283</v>
      </c>
      <c r="D94" s="159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</row>
    <row r="95" ht="16" customHeight="1" spans="1:19">
      <c r="A95" s="157"/>
      <c r="B95" s="155" t="s">
        <v>284</v>
      </c>
      <c r="C95" s="158" t="s">
        <v>285</v>
      </c>
      <c r="D95" s="159">
        <f>E95+M96</f>
        <v>0.5</v>
      </c>
      <c r="E95" s="144">
        <v>0.5</v>
      </c>
      <c r="F95" s="144">
        <v>0.5</v>
      </c>
      <c r="G95" s="160">
        <v>0.5</v>
      </c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</row>
    <row r="96" ht="16" customHeight="1" spans="1:19">
      <c r="A96" s="157"/>
      <c r="B96" s="155" t="s">
        <v>286</v>
      </c>
      <c r="C96" s="158" t="s">
        <v>287</v>
      </c>
      <c r="D96" s="159">
        <f>E96+M97</f>
        <v>0.89</v>
      </c>
      <c r="E96" s="144">
        <v>0.89</v>
      </c>
      <c r="F96" s="144">
        <v>0.89</v>
      </c>
      <c r="G96" s="160">
        <v>0.89</v>
      </c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</row>
    <row r="97" ht="16" customHeight="1" spans="1:19">
      <c r="A97" s="157"/>
      <c r="B97" s="155" t="s">
        <v>288</v>
      </c>
      <c r="C97" s="158" t="s">
        <v>289</v>
      </c>
      <c r="D97" s="159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</row>
    <row r="98" ht="16" customHeight="1" spans="1:19">
      <c r="A98" s="157"/>
      <c r="B98" s="155" t="s">
        <v>290</v>
      </c>
      <c r="C98" s="158" t="s">
        <v>291</v>
      </c>
      <c r="D98" s="159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</row>
    <row r="99" ht="16" customHeight="1" spans="1:19">
      <c r="A99" s="157"/>
      <c r="B99" s="155" t="s">
        <v>292</v>
      </c>
      <c r="C99" s="158" t="s">
        <v>293</v>
      </c>
      <c r="D99" s="159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</row>
    <row r="100" ht="16" customHeight="1" spans="1:19">
      <c r="A100" s="157"/>
      <c r="B100" s="155" t="s">
        <v>294</v>
      </c>
      <c r="C100" s="158" t="s">
        <v>295</v>
      </c>
      <c r="D100" s="159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</row>
    <row r="101" ht="16" customHeight="1" spans="1:19">
      <c r="A101" s="157"/>
      <c r="B101" s="155" t="s">
        <v>296</v>
      </c>
      <c r="C101" s="158" t="s">
        <v>297</v>
      </c>
      <c r="D101" s="159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</row>
    <row r="102" ht="16" customHeight="1" spans="1:19">
      <c r="A102" s="157"/>
      <c r="B102" s="155" t="s">
        <v>298</v>
      </c>
      <c r="C102" s="158" t="s">
        <v>299</v>
      </c>
      <c r="D102" s="159">
        <f>E102+M103</f>
        <v>0.1</v>
      </c>
      <c r="E102" s="144">
        <v>0.1</v>
      </c>
      <c r="F102" s="144">
        <v>0.1</v>
      </c>
      <c r="G102" s="160">
        <v>0.1</v>
      </c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</row>
    <row r="103" ht="16" customHeight="1" spans="1:19">
      <c r="A103" s="157"/>
      <c r="B103" s="155" t="s">
        <v>300</v>
      </c>
      <c r="C103" s="158" t="s">
        <v>301</v>
      </c>
      <c r="D103" s="159">
        <f>E103+M104</f>
        <v>0.3</v>
      </c>
      <c r="E103" s="144">
        <v>0.3</v>
      </c>
      <c r="F103" s="144">
        <v>0.3</v>
      </c>
      <c r="G103" s="160">
        <v>0.3</v>
      </c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</row>
    <row r="104" ht="16" customHeight="1" spans="1:19">
      <c r="A104" s="157"/>
      <c r="B104" s="155" t="s">
        <v>302</v>
      </c>
      <c r="C104" s="158" t="s">
        <v>303</v>
      </c>
      <c r="D104" s="159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</row>
    <row r="105" ht="16" customHeight="1" spans="1:19">
      <c r="A105" s="157"/>
      <c r="B105" s="155" t="s">
        <v>304</v>
      </c>
      <c r="C105" s="158" t="s">
        <v>305</v>
      </c>
      <c r="D105" s="159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</row>
    <row r="106" ht="16" customHeight="1" spans="1:19">
      <c r="A106" s="157"/>
      <c r="B106" s="155" t="s">
        <v>306</v>
      </c>
      <c r="C106" s="158" t="s">
        <v>307</v>
      </c>
      <c r="D106" s="159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</row>
    <row r="107" ht="16" customHeight="1" spans="1:19">
      <c r="A107" s="157"/>
      <c r="B107" s="155" t="s">
        <v>265</v>
      </c>
      <c r="C107" s="158" t="s">
        <v>308</v>
      </c>
      <c r="D107" s="159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  <c r="R107" s="144"/>
      <c r="S107" s="144"/>
    </row>
    <row r="108" ht="16" customHeight="1" spans="1:19">
      <c r="A108" s="154">
        <v>303</v>
      </c>
      <c r="B108" s="155"/>
      <c r="C108" s="156" t="s">
        <v>101</v>
      </c>
      <c r="D108" s="159">
        <f>E108+M109</f>
        <v>7.2</v>
      </c>
      <c r="E108" s="144">
        <v>7.2</v>
      </c>
      <c r="F108" s="144">
        <v>7.2</v>
      </c>
      <c r="G108" s="144">
        <v>7.2</v>
      </c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</row>
    <row r="109" ht="16" customHeight="1" spans="1:19">
      <c r="A109" s="157"/>
      <c r="B109" s="155" t="s">
        <v>241</v>
      </c>
      <c r="C109" s="158" t="s">
        <v>309</v>
      </c>
      <c r="D109" s="159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</row>
    <row r="110" ht="16" customHeight="1" spans="1:19">
      <c r="A110" s="157"/>
      <c r="B110" s="155" t="s">
        <v>243</v>
      </c>
      <c r="C110" s="158" t="s">
        <v>310</v>
      </c>
      <c r="D110" s="159">
        <f>E110+M111</f>
        <v>7.2</v>
      </c>
      <c r="E110" s="144">
        <v>7.2</v>
      </c>
      <c r="F110" s="144">
        <v>7.2</v>
      </c>
      <c r="G110" s="144">
        <v>7.2</v>
      </c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</row>
    <row r="111" ht="16" customHeight="1" spans="1:19">
      <c r="A111" s="157"/>
      <c r="B111" s="155" t="s">
        <v>245</v>
      </c>
      <c r="C111" s="158" t="s">
        <v>311</v>
      </c>
      <c r="D111" s="159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144"/>
    </row>
    <row r="112" ht="16" customHeight="1" spans="1:19">
      <c r="A112" s="157"/>
      <c r="B112" s="155" t="s">
        <v>270</v>
      </c>
      <c r="C112" s="158" t="s">
        <v>312</v>
      </c>
      <c r="D112" s="159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</row>
    <row r="113" ht="16" customHeight="1" spans="1:19">
      <c r="A113" s="157"/>
      <c r="B113" s="155" t="s">
        <v>272</v>
      </c>
      <c r="C113" s="158" t="s">
        <v>313</v>
      </c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</row>
    <row r="114" ht="16" customHeight="1" spans="1:19">
      <c r="A114" s="157"/>
      <c r="B114" s="155" t="s">
        <v>247</v>
      </c>
      <c r="C114" s="158" t="s">
        <v>314</v>
      </c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  <c r="R114" s="144"/>
      <c r="S114" s="144"/>
    </row>
    <row r="115" ht="16" customHeight="1" spans="1:19">
      <c r="A115" s="157"/>
      <c r="B115" s="155" t="s">
        <v>249</v>
      </c>
      <c r="C115" s="158" t="s">
        <v>315</v>
      </c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</row>
    <row r="116" ht="16" customHeight="1" spans="1:19">
      <c r="A116" s="157"/>
      <c r="B116" s="155" t="s">
        <v>251</v>
      </c>
      <c r="C116" s="158" t="s">
        <v>316</v>
      </c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</row>
    <row r="117" ht="16" customHeight="1" spans="1:19">
      <c r="A117" s="157"/>
      <c r="B117" s="155" t="s">
        <v>253</v>
      </c>
      <c r="C117" s="158" t="s">
        <v>317</v>
      </c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4"/>
    </row>
    <row r="118" ht="16" customHeight="1" spans="1:19">
      <c r="A118" s="157"/>
      <c r="B118" s="155" t="s">
        <v>255</v>
      </c>
      <c r="C118" s="158" t="s">
        <v>318</v>
      </c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</row>
    <row r="119" ht="16" customHeight="1" spans="1:19">
      <c r="A119" s="157"/>
      <c r="B119" s="155" t="s">
        <v>265</v>
      </c>
      <c r="C119" s="158" t="s">
        <v>319</v>
      </c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</row>
    <row r="120" ht="16" customHeight="1" spans="1:19">
      <c r="A120" s="161" t="s">
        <v>205</v>
      </c>
      <c r="B120" s="162"/>
      <c r="C120" s="163"/>
      <c r="D120" s="128">
        <f t="shared" ref="D120:G120" si="8">D121+D135+D163</f>
        <v>642.34</v>
      </c>
      <c r="E120" s="128">
        <f t="shared" si="8"/>
        <v>642.34</v>
      </c>
      <c r="F120" s="128">
        <f t="shared" si="8"/>
        <v>642.34</v>
      </c>
      <c r="G120" s="128">
        <f t="shared" si="8"/>
        <v>642.27</v>
      </c>
      <c r="H120" s="129"/>
      <c r="I120" s="129"/>
      <c r="J120" s="129"/>
      <c r="K120" s="129"/>
      <c r="L120" s="129"/>
      <c r="M120" s="128">
        <f>M121+M135+M163</f>
        <v>0.07</v>
      </c>
      <c r="N120" s="143"/>
      <c r="O120" s="143"/>
      <c r="P120" s="143"/>
      <c r="Q120" s="143"/>
      <c r="R120" s="143"/>
      <c r="S120" s="143"/>
    </row>
    <row r="121" ht="16" customHeight="1" spans="1:19">
      <c r="A121" s="164">
        <v>301</v>
      </c>
      <c r="B121" s="165" t="s">
        <v>240</v>
      </c>
      <c r="C121" s="166" t="s">
        <v>99</v>
      </c>
      <c r="D121" s="134">
        <v>618.76</v>
      </c>
      <c r="E121" s="134">
        <v>618.76</v>
      </c>
      <c r="F121" s="134">
        <v>618.76</v>
      </c>
      <c r="G121" s="134">
        <v>618.69</v>
      </c>
      <c r="H121" s="133"/>
      <c r="I121" s="133"/>
      <c r="J121" s="133"/>
      <c r="K121" s="133"/>
      <c r="L121" s="133"/>
      <c r="M121" s="144">
        <v>0.07</v>
      </c>
      <c r="N121" s="144"/>
      <c r="O121" s="144"/>
      <c r="P121" s="144"/>
      <c r="Q121" s="144"/>
      <c r="R121" s="144"/>
      <c r="S121" s="144"/>
    </row>
    <row r="122" ht="16" customHeight="1" spans="1:19">
      <c r="A122" s="167"/>
      <c r="B122" s="165" t="s">
        <v>241</v>
      </c>
      <c r="C122" s="168" t="s">
        <v>242</v>
      </c>
      <c r="D122" s="134">
        <v>120.62</v>
      </c>
      <c r="E122" s="134">
        <v>120.62</v>
      </c>
      <c r="F122" s="134">
        <v>120.62</v>
      </c>
      <c r="G122" s="134">
        <v>120.62</v>
      </c>
      <c r="H122" s="133"/>
      <c r="I122" s="133"/>
      <c r="J122" s="133"/>
      <c r="K122" s="133"/>
      <c r="L122" s="133"/>
      <c r="M122" s="144"/>
      <c r="N122" s="144"/>
      <c r="O122" s="144"/>
      <c r="P122" s="144"/>
      <c r="Q122" s="144"/>
      <c r="R122" s="144"/>
      <c r="S122" s="144"/>
    </row>
    <row r="123" ht="16" customHeight="1" spans="1:19">
      <c r="A123" s="167"/>
      <c r="B123" s="165" t="s">
        <v>243</v>
      </c>
      <c r="C123" s="168" t="s">
        <v>244</v>
      </c>
      <c r="D123" s="134">
        <v>74.35</v>
      </c>
      <c r="E123" s="134">
        <v>74.35</v>
      </c>
      <c r="F123" s="134">
        <v>74.35</v>
      </c>
      <c r="G123" s="134">
        <v>74.35</v>
      </c>
      <c r="H123" s="133"/>
      <c r="I123" s="133"/>
      <c r="J123" s="133"/>
      <c r="K123" s="133"/>
      <c r="L123" s="133"/>
      <c r="M123" s="144"/>
      <c r="N123" s="144"/>
      <c r="O123" s="144"/>
      <c r="P123" s="144"/>
      <c r="Q123" s="144"/>
      <c r="R123" s="144"/>
      <c r="S123" s="144"/>
    </row>
    <row r="124" ht="16" customHeight="1" spans="1:19">
      <c r="A124" s="167"/>
      <c r="B124" s="165" t="s">
        <v>245</v>
      </c>
      <c r="C124" s="168" t="s">
        <v>246</v>
      </c>
      <c r="D124" s="134">
        <v>16.37</v>
      </c>
      <c r="E124" s="134">
        <v>16.37</v>
      </c>
      <c r="F124" s="134">
        <v>16.37</v>
      </c>
      <c r="G124" s="134">
        <v>16.37</v>
      </c>
      <c r="H124" s="133"/>
      <c r="I124" s="133"/>
      <c r="J124" s="133"/>
      <c r="K124" s="133"/>
      <c r="L124" s="133"/>
      <c r="M124" s="144"/>
      <c r="N124" s="144"/>
      <c r="O124" s="144"/>
      <c r="P124" s="144"/>
      <c r="Q124" s="144"/>
      <c r="R124" s="144"/>
      <c r="S124" s="144"/>
    </row>
    <row r="125" ht="16" customHeight="1" spans="1:19">
      <c r="A125" s="167"/>
      <c r="B125" s="165" t="s">
        <v>247</v>
      </c>
      <c r="C125" s="168" t="s">
        <v>248</v>
      </c>
      <c r="D125" s="134"/>
      <c r="E125" s="134"/>
      <c r="F125" s="134"/>
      <c r="G125" s="134"/>
      <c r="H125" s="133"/>
      <c r="I125" s="133"/>
      <c r="J125" s="133"/>
      <c r="K125" s="133"/>
      <c r="L125" s="133"/>
      <c r="M125" s="144"/>
      <c r="N125" s="144"/>
      <c r="O125" s="144"/>
      <c r="P125" s="144"/>
      <c r="Q125" s="144"/>
      <c r="R125" s="144"/>
      <c r="S125" s="144"/>
    </row>
    <row r="126" ht="16" customHeight="1" spans="1:19">
      <c r="A126" s="167"/>
      <c r="B126" s="165" t="s">
        <v>249</v>
      </c>
      <c r="C126" s="168" t="s">
        <v>250</v>
      </c>
      <c r="D126" s="134">
        <v>233.84</v>
      </c>
      <c r="E126" s="134">
        <v>233.84</v>
      </c>
      <c r="F126" s="134">
        <v>233.84</v>
      </c>
      <c r="G126" s="134">
        <v>233.84</v>
      </c>
      <c r="H126" s="133"/>
      <c r="I126" s="133"/>
      <c r="J126" s="133"/>
      <c r="K126" s="133"/>
      <c r="L126" s="133"/>
      <c r="M126" s="144"/>
      <c r="N126" s="144"/>
      <c r="O126" s="144"/>
      <c r="P126" s="144"/>
      <c r="Q126" s="144"/>
      <c r="R126" s="144"/>
      <c r="S126" s="144"/>
    </row>
    <row r="127" ht="16" customHeight="1" spans="1:19">
      <c r="A127" s="167"/>
      <c r="B127" s="165" t="s">
        <v>251</v>
      </c>
      <c r="C127" s="168" t="s">
        <v>252</v>
      </c>
      <c r="D127" s="134">
        <v>49.18</v>
      </c>
      <c r="E127" s="134">
        <v>49.18</v>
      </c>
      <c r="F127" s="134">
        <v>49.18</v>
      </c>
      <c r="G127" s="134">
        <v>49.18</v>
      </c>
      <c r="H127" s="133"/>
      <c r="I127" s="133"/>
      <c r="J127" s="133"/>
      <c r="K127" s="133"/>
      <c r="L127" s="133"/>
      <c r="M127" s="144"/>
      <c r="N127" s="144"/>
      <c r="O127" s="144"/>
      <c r="P127" s="144"/>
      <c r="Q127" s="144"/>
      <c r="R127" s="144"/>
      <c r="S127" s="144"/>
    </row>
    <row r="128" ht="16" customHeight="1" spans="1:19">
      <c r="A128" s="167"/>
      <c r="B128" s="165" t="s">
        <v>253</v>
      </c>
      <c r="C128" s="168" t="s">
        <v>254</v>
      </c>
      <c r="D128" s="134">
        <v>19.67</v>
      </c>
      <c r="E128" s="134">
        <v>19.67</v>
      </c>
      <c r="F128" s="134">
        <v>19.67</v>
      </c>
      <c r="G128" s="134">
        <v>19.67</v>
      </c>
      <c r="H128" s="133"/>
      <c r="I128" s="133"/>
      <c r="J128" s="133"/>
      <c r="K128" s="133"/>
      <c r="L128" s="133"/>
      <c r="M128" s="144"/>
      <c r="N128" s="144"/>
      <c r="O128" s="144"/>
      <c r="P128" s="144"/>
      <c r="Q128" s="144"/>
      <c r="R128" s="144"/>
      <c r="S128" s="144"/>
    </row>
    <row r="129" ht="16" customHeight="1" spans="1:19">
      <c r="A129" s="167"/>
      <c r="B129" s="165" t="s">
        <v>255</v>
      </c>
      <c r="C129" s="168" t="s">
        <v>256</v>
      </c>
      <c r="D129" s="134">
        <v>11.61</v>
      </c>
      <c r="E129" s="134">
        <v>11.61</v>
      </c>
      <c r="F129" s="134">
        <v>11.61</v>
      </c>
      <c r="G129" s="134">
        <v>11.61</v>
      </c>
      <c r="H129" s="133"/>
      <c r="I129" s="133"/>
      <c r="J129" s="133"/>
      <c r="K129" s="133"/>
      <c r="L129" s="133"/>
      <c r="M129" s="144"/>
      <c r="N129" s="144"/>
      <c r="O129" s="144"/>
      <c r="P129" s="144"/>
      <c r="Q129" s="144"/>
      <c r="R129" s="144"/>
      <c r="S129" s="144"/>
    </row>
    <row r="130" ht="16" customHeight="1" spans="1:19">
      <c r="A130" s="167"/>
      <c r="B130" s="165" t="s">
        <v>257</v>
      </c>
      <c r="C130" s="168" t="s">
        <v>258</v>
      </c>
      <c r="D130" s="134">
        <v>8.06</v>
      </c>
      <c r="E130" s="134">
        <v>8.06</v>
      </c>
      <c r="F130" s="134">
        <v>8.06</v>
      </c>
      <c r="G130" s="134">
        <v>8.06</v>
      </c>
      <c r="H130" s="133"/>
      <c r="I130" s="133"/>
      <c r="J130" s="133"/>
      <c r="K130" s="133"/>
      <c r="L130" s="133"/>
      <c r="M130" s="144"/>
      <c r="N130" s="144"/>
      <c r="O130" s="144"/>
      <c r="P130" s="144"/>
      <c r="Q130" s="144"/>
      <c r="R130" s="144"/>
      <c r="S130" s="144"/>
    </row>
    <row r="131" ht="16" customHeight="1" spans="1:19">
      <c r="A131" s="167"/>
      <c r="B131" s="165" t="s">
        <v>259</v>
      </c>
      <c r="C131" s="168" t="s">
        <v>260</v>
      </c>
      <c r="D131" s="134">
        <v>1.48</v>
      </c>
      <c r="E131" s="134">
        <v>1.48</v>
      </c>
      <c r="F131" s="134">
        <v>1.48</v>
      </c>
      <c r="G131" s="134">
        <v>1.48</v>
      </c>
      <c r="H131" s="133"/>
      <c r="I131" s="133"/>
      <c r="J131" s="133"/>
      <c r="K131" s="133"/>
      <c r="L131" s="133"/>
      <c r="M131" s="144"/>
      <c r="N131" s="144"/>
      <c r="O131" s="144"/>
      <c r="P131" s="144"/>
      <c r="Q131" s="144"/>
      <c r="R131" s="144"/>
      <c r="S131" s="144"/>
    </row>
    <row r="132" ht="16" customHeight="1" spans="1:19">
      <c r="A132" s="167"/>
      <c r="B132" s="165" t="s">
        <v>261</v>
      </c>
      <c r="C132" s="168" t="s">
        <v>262</v>
      </c>
      <c r="D132" s="134">
        <v>29.58</v>
      </c>
      <c r="E132" s="134">
        <v>29.58</v>
      </c>
      <c r="F132" s="134">
        <v>29.58</v>
      </c>
      <c r="G132" s="134">
        <v>29.51</v>
      </c>
      <c r="H132" s="133"/>
      <c r="I132" s="133"/>
      <c r="J132" s="133"/>
      <c r="K132" s="133"/>
      <c r="L132" s="133"/>
      <c r="M132" s="144">
        <v>0.07</v>
      </c>
      <c r="N132" s="144"/>
      <c r="O132" s="144"/>
      <c r="P132" s="144"/>
      <c r="Q132" s="144"/>
      <c r="R132" s="144"/>
      <c r="S132" s="144"/>
    </row>
    <row r="133" ht="16" customHeight="1" spans="1:19">
      <c r="A133" s="167"/>
      <c r="B133" s="165" t="s">
        <v>263</v>
      </c>
      <c r="C133" s="168" t="s">
        <v>264</v>
      </c>
      <c r="D133" s="134"/>
      <c r="E133" s="134"/>
      <c r="F133" s="134"/>
      <c r="G133" s="134"/>
      <c r="H133" s="133"/>
      <c r="I133" s="133"/>
      <c r="J133" s="133"/>
      <c r="K133" s="133"/>
      <c r="L133" s="133"/>
      <c r="M133" s="144"/>
      <c r="N133" s="144"/>
      <c r="O133" s="144"/>
      <c r="P133" s="144"/>
      <c r="Q133" s="144"/>
      <c r="R133" s="144"/>
      <c r="S133" s="144"/>
    </row>
    <row r="134" ht="16" customHeight="1" spans="1:19">
      <c r="A134" s="167"/>
      <c r="B134" s="165" t="s">
        <v>265</v>
      </c>
      <c r="C134" s="168" t="s">
        <v>266</v>
      </c>
      <c r="D134" s="134">
        <v>54</v>
      </c>
      <c r="E134" s="134">
        <v>54</v>
      </c>
      <c r="F134" s="134">
        <v>54</v>
      </c>
      <c r="G134" s="134">
        <v>54</v>
      </c>
      <c r="H134" s="133"/>
      <c r="I134" s="133"/>
      <c r="J134" s="133"/>
      <c r="K134" s="133"/>
      <c r="L134" s="133"/>
      <c r="M134" s="144"/>
      <c r="N134" s="144"/>
      <c r="O134" s="144"/>
      <c r="P134" s="144"/>
      <c r="Q134" s="144"/>
      <c r="R134" s="144"/>
      <c r="S134" s="144"/>
    </row>
    <row r="135" ht="16" customHeight="1" spans="1:19">
      <c r="A135" s="164">
        <v>302</v>
      </c>
      <c r="B135" s="165"/>
      <c r="C135" s="166" t="s">
        <v>100</v>
      </c>
      <c r="D135" s="134">
        <v>13.5</v>
      </c>
      <c r="E135" s="134">
        <v>13.5</v>
      </c>
      <c r="F135" s="134">
        <v>13.5</v>
      </c>
      <c r="G135" s="134">
        <v>13.5</v>
      </c>
      <c r="H135" s="133"/>
      <c r="I135" s="133"/>
      <c r="J135" s="133"/>
      <c r="K135" s="133"/>
      <c r="L135" s="133"/>
      <c r="M135" s="144"/>
      <c r="N135" s="144"/>
      <c r="O135" s="144"/>
      <c r="P135" s="144"/>
      <c r="Q135" s="144"/>
      <c r="R135" s="144"/>
      <c r="S135" s="144"/>
    </row>
    <row r="136" ht="16" customHeight="1" spans="1:19">
      <c r="A136" s="167"/>
      <c r="B136" s="165" t="s">
        <v>241</v>
      </c>
      <c r="C136" s="168" t="s">
        <v>267</v>
      </c>
      <c r="D136" s="134">
        <v>0.51</v>
      </c>
      <c r="E136" s="134">
        <v>0.51</v>
      </c>
      <c r="F136" s="134">
        <v>0.51</v>
      </c>
      <c r="G136" s="134">
        <v>0.51</v>
      </c>
      <c r="H136" s="133"/>
      <c r="I136" s="133"/>
      <c r="J136" s="133"/>
      <c r="K136" s="133"/>
      <c r="L136" s="133"/>
      <c r="M136" s="144"/>
      <c r="N136" s="144"/>
      <c r="O136" s="144"/>
      <c r="P136" s="144"/>
      <c r="Q136" s="144"/>
      <c r="R136" s="144"/>
      <c r="S136" s="144"/>
    </row>
    <row r="137" ht="16" customHeight="1" spans="1:19">
      <c r="A137" s="167"/>
      <c r="B137" s="165" t="s">
        <v>243</v>
      </c>
      <c r="C137" s="168" t="s">
        <v>268</v>
      </c>
      <c r="D137" s="134">
        <v>1</v>
      </c>
      <c r="E137" s="134">
        <v>1</v>
      </c>
      <c r="F137" s="134">
        <v>1</v>
      </c>
      <c r="G137" s="134">
        <v>1</v>
      </c>
      <c r="H137" s="133"/>
      <c r="I137" s="133"/>
      <c r="J137" s="133"/>
      <c r="K137" s="133"/>
      <c r="L137" s="133"/>
      <c r="M137" s="144"/>
      <c r="N137" s="144"/>
      <c r="O137" s="144"/>
      <c r="P137" s="144"/>
      <c r="Q137" s="144"/>
      <c r="R137" s="144"/>
      <c r="S137" s="144"/>
    </row>
    <row r="138" ht="16" customHeight="1" spans="1:19">
      <c r="A138" s="167"/>
      <c r="B138" s="165" t="s">
        <v>245</v>
      </c>
      <c r="C138" s="168" t="s">
        <v>269</v>
      </c>
      <c r="D138" s="134"/>
      <c r="E138" s="134"/>
      <c r="F138" s="134"/>
      <c r="G138" s="134"/>
      <c r="H138" s="133"/>
      <c r="I138" s="133"/>
      <c r="J138" s="133"/>
      <c r="K138" s="133"/>
      <c r="L138" s="133"/>
      <c r="M138" s="144"/>
      <c r="N138" s="144"/>
      <c r="O138" s="144"/>
      <c r="P138" s="144"/>
      <c r="Q138" s="144"/>
      <c r="R138" s="144"/>
      <c r="S138" s="144"/>
    </row>
    <row r="139" ht="16" customHeight="1" spans="1:19">
      <c r="A139" s="167"/>
      <c r="B139" s="165" t="s">
        <v>270</v>
      </c>
      <c r="C139" s="168" t="s">
        <v>271</v>
      </c>
      <c r="D139" s="134"/>
      <c r="E139" s="134"/>
      <c r="F139" s="134"/>
      <c r="G139" s="134"/>
      <c r="H139" s="133"/>
      <c r="I139" s="133"/>
      <c r="J139" s="133"/>
      <c r="K139" s="133"/>
      <c r="L139" s="133"/>
      <c r="M139" s="144"/>
      <c r="N139" s="144"/>
      <c r="O139" s="144"/>
      <c r="P139" s="144"/>
      <c r="Q139" s="144"/>
      <c r="R139" s="144"/>
      <c r="S139" s="144"/>
    </row>
    <row r="140" ht="16" customHeight="1" spans="1:19">
      <c r="A140" s="167"/>
      <c r="B140" s="165" t="s">
        <v>272</v>
      </c>
      <c r="C140" s="168" t="s">
        <v>273</v>
      </c>
      <c r="D140" s="134">
        <v>0.96</v>
      </c>
      <c r="E140" s="134">
        <v>0.96</v>
      </c>
      <c r="F140" s="134">
        <v>0.96</v>
      </c>
      <c r="G140" s="134">
        <v>0.96</v>
      </c>
      <c r="H140" s="133"/>
      <c r="I140" s="133"/>
      <c r="J140" s="133"/>
      <c r="K140" s="133"/>
      <c r="L140" s="133"/>
      <c r="M140" s="144"/>
      <c r="N140" s="144"/>
      <c r="O140" s="144"/>
      <c r="P140" s="144"/>
      <c r="Q140" s="144"/>
      <c r="R140" s="144"/>
      <c r="S140" s="144"/>
    </row>
    <row r="141" ht="16" customHeight="1" spans="1:19">
      <c r="A141" s="167"/>
      <c r="B141" s="165" t="s">
        <v>247</v>
      </c>
      <c r="C141" s="168" t="s">
        <v>274</v>
      </c>
      <c r="D141" s="134">
        <v>1.36</v>
      </c>
      <c r="E141" s="134">
        <v>1.36</v>
      </c>
      <c r="F141" s="134">
        <v>1.36</v>
      </c>
      <c r="G141" s="134">
        <v>1.36</v>
      </c>
      <c r="H141" s="133"/>
      <c r="I141" s="133"/>
      <c r="J141" s="133"/>
      <c r="K141" s="133"/>
      <c r="L141" s="133"/>
      <c r="M141" s="144"/>
      <c r="N141" s="144"/>
      <c r="O141" s="144"/>
      <c r="P141" s="144"/>
      <c r="Q141" s="144"/>
      <c r="R141" s="144"/>
      <c r="S141" s="144"/>
    </row>
    <row r="142" ht="16" customHeight="1" spans="1:19">
      <c r="A142" s="167"/>
      <c r="B142" s="165" t="s">
        <v>249</v>
      </c>
      <c r="C142" s="168" t="s">
        <v>275</v>
      </c>
      <c r="D142" s="134">
        <v>1.4</v>
      </c>
      <c r="E142" s="134">
        <v>1.4</v>
      </c>
      <c r="F142" s="134">
        <v>1.4</v>
      </c>
      <c r="G142" s="134">
        <v>1.4</v>
      </c>
      <c r="H142" s="133"/>
      <c r="I142" s="133"/>
      <c r="J142" s="133"/>
      <c r="K142" s="133"/>
      <c r="L142" s="133"/>
      <c r="M142" s="144"/>
      <c r="N142" s="144"/>
      <c r="O142" s="144"/>
      <c r="P142" s="144"/>
      <c r="Q142" s="144"/>
      <c r="R142" s="144"/>
      <c r="S142" s="144"/>
    </row>
    <row r="143" ht="16" customHeight="1" spans="1:19">
      <c r="A143" s="167"/>
      <c r="B143" s="165" t="s">
        <v>251</v>
      </c>
      <c r="C143" s="168" t="s">
        <v>276</v>
      </c>
      <c r="D143" s="134"/>
      <c r="E143" s="134"/>
      <c r="F143" s="134"/>
      <c r="G143" s="134"/>
      <c r="H143" s="133"/>
      <c r="I143" s="133"/>
      <c r="J143" s="133"/>
      <c r="K143" s="133"/>
      <c r="L143" s="133"/>
      <c r="M143" s="144"/>
      <c r="N143" s="144"/>
      <c r="O143" s="144"/>
      <c r="P143" s="144"/>
      <c r="Q143" s="144"/>
      <c r="R143" s="144"/>
      <c r="S143" s="144"/>
    </row>
    <row r="144" ht="16" customHeight="1" spans="1:19">
      <c r="A144" s="167"/>
      <c r="B144" s="165" t="s">
        <v>253</v>
      </c>
      <c r="C144" s="168" t="s">
        <v>277</v>
      </c>
      <c r="D144" s="134"/>
      <c r="E144" s="134"/>
      <c r="F144" s="134"/>
      <c r="G144" s="134"/>
      <c r="H144" s="133"/>
      <c r="I144" s="133"/>
      <c r="J144" s="133"/>
      <c r="K144" s="133"/>
      <c r="L144" s="133"/>
      <c r="M144" s="144"/>
      <c r="N144" s="144"/>
      <c r="O144" s="144"/>
      <c r="P144" s="144"/>
      <c r="Q144" s="144"/>
      <c r="R144" s="144"/>
      <c r="S144" s="144"/>
    </row>
    <row r="145" ht="16" customHeight="1" spans="1:19">
      <c r="A145" s="167"/>
      <c r="B145" s="165" t="s">
        <v>257</v>
      </c>
      <c r="C145" s="168" t="s">
        <v>278</v>
      </c>
      <c r="D145" s="134">
        <v>0.7</v>
      </c>
      <c r="E145" s="134">
        <v>0.7</v>
      </c>
      <c r="F145" s="134">
        <v>0.7</v>
      </c>
      <c r="G145" s="134">
        <v>0.7</v>
      </c>
      <c r="H145" s="133"/>
      <c r="I145" s="133"/>
      <c r="J145" s="133"/>
      <c r="K145" s="133"/>
      <c r="L145" s="133"/>
      <c r="M145" s="144"/>
      <c r="N145" s="144"/>
      <c r="O145" s="144"/>
      <c r="P145" s="144"/>
      <c r="Q145" s="144"/>
      <c r="R145" s="144"/>
      <c r="S145" s="144"/>
    </row>
    <row r="146" ht="16" customHeight="1" spans="1:19">
      <c r="A146" s="167"/>
      <c r="B146" s="165" t="s">
        <v>259</v>
      </c>
      <c r="C146" s="168" t="s">
        <v>279</v>
      </c>
      <c r="D146" s="134"/>
      <c r="E146" s="134"/>
      <c r="F146" s="134"/>
      <c r="G146" s="134"/>
      <c r="H146" s="133"/>
      <c r="I146" s="133"/>
      <c r="J146" s="133"/>
      <c r="K146" s="133"/>
      <c r="L146" s="133"/>
      <c r="M146" s="144"/>
      <c r="N146" s="144"/>
      <c r="O146" s="144"/>
      <c r="P146" s="144"/>
      <c r="Q146" s="144"/>
      <c r="R146" s="144"/>
      <c r="S146" s="144"/>
    </row>
    <row r="147" ht="16" customHeight="1" spans="1:19">
      <c r="A147" s="167"/>
      <c r="B147" s="165" t="s">
        <v>261</v>
      </c>
      <c r="C147" s="168" t="s">
        <v>280</v>
      </c>
      <c r="D147" s="134">
        <v>0.4</v>
      </c>
      <c r="E147" s="134">
        <v>0.4</v>
      </c>
      <c r="F147" s="134">
        <v>0.4</v>
      </c>
      <c r="G147" s="134">
        <v>0.4</v>
      </c>
      <c r="H147" s="133"/>
      <c r="I147" s="133"/>
      <c r="J147" s="133"/>
      <c r="K147" s="133"/>
      <c r="L147" s="133"/>
      <c r="M147" s="144"/>
      <c r="N147" s="144"/>
      <c r="O147" s="144"/>
      <c r="P147" s="144"/>
      <c r="Q147" s="144"/>
      <c r="R147" s="144"/>
      <c r="S147" s="144"/>
    </row>
    <row r="148" ht="16" customHeight="1" spans="1:19">
      <c r="A148" s="167"/>
      <c r="B148" s="165" t="s">
        <v>263</v>
      </c>
      <c r="C148" s="168" t="s">
        <v>281</v>
      </c>
      <c r="D148" s="134"/>
      <c r="E148" s="134"/>
      <c r="F148" s="134"/>
      <c r="G148" s="134"/>
      <c r="H148" s="133"/>
      <c r="I148" s="133"/>
      <c r="J148" s="133"/>
      <c r="K148" s="133"/>
      <c r="L148" s="133"/>
      <c r="M148" s="144"/>
      <c r="N148" s="144"/>
      <c r="O148" s="144"/>
      <c r="P148" s="144"/>
      <c r="Q148" s="144"/>
      <c r="R148" s="144"/>
      <c r="S148" s="144"/>
    </row>
    <row r="149" ht="16" customHeight="1" spans="1:19">
      <c r="A149" s="167"/>
      <c r="B149" s="165" t="s">
        <v>282</v>
      </c>
      <c r="C149" s="168" t="s">
        <v>283</v>
      </c>
      <c r="D149" s="133"/>
      <c r="E149" s="133"/>
      <c r="F149" s="133"/>
      <c r="G149" s="133"/>
      <c r="H149" s="133"/>
      <c r="I149" s="133"/>
      <c r="J149" s="133"/>
      <c r="K149" s="133"/>
      <c r="L149" s="133"/>
      <c r="M149" s="144"/>
      <c r="N149" s="144"/>
      <c r="O149" s="144"/>
      <c r="P149" s="144"/>
      <c r="Q149" s="144"/>
      <c r="R149" s="144"/>
      <c r="S149" s="144"/>
    </row>
    <row r="150" ht="16" customHeight="1" spans="1:19">
      <c r="A150" s="167"/>
      <c r="B150" s="165" t="s">
        <v>284</v>
      </c>
      <c r="C150" s="168" t="s">
        <v>285</v>
      </c>
      <c r="D150" s="133">
        <v>0.6</v>
      </c>
      <c r="E150" s="133">
        <v>0.6</v>
      </c>
      <c r="F150" s="133">
        <v>0.6</v>
      </c>
      <c r="G150" s="133">
        <v>0.6</v>
      </c>
      <c r="H150" s="133"/>
      <c r="I150" s="133"/>
      <c r="J150" s="133"/>
      <c r="K150" s="133"/>
      <c r="L150" s="133"/>
      <c r="M150" s="144"/>
      <c r="N150" s="144"/>
      <c r="O150" s="144"/>
      <c r="P150" s="144"/>
      <c r="Q150" s="144"/>
      <c r="R150" s="144"/>
      <c r="S150" s="144"/>
    </row>
    <row r="151" ht="16" customHeight="1" spans="1:19">
      <c r="A151" s="167"/>
      <c r="B151" s="165" t="s">
        <v>286</v>
      </c>
      <c r="C151" s="168" t="s">
        <v>287</v>
      </c>
      <c r="D151" s="133">
        <v>2.87</v>
      </c>
      <c r="E151" s="133">
        <v>2.87</v>
      </c>
      <c r="F151" s="133">
        <v>2.87</v>
      </c>
      <c r="G151" s="133">
        <v>2.87</v>
      </c>
      <c r="H151" s="133"/>
      <c r="I151" s="133"/>
      <c r="J151" s="133"/>
      <c r="K151" s="133"/>
      <c r="L151" s="133"/>
      <c r="M151" s="144"/>
      <c r="N151" s="144"/>
      <c r="O151" s="144"/>
      <c r="P151" s="144"/>
      <c r="Q151" s="144"/>
      <c r="R151" s="144"/>
      <c r="S151" s="144"/>
    </row>
    <row r="152" ht="16" customHeight="1" spans="1:19">
      <c r="A152" s="167"/>
      <c r="B152" s="165" t="s">
        <v>288</v>
      </c>
      <c r="C152" s="168" t="s">
        <v>289</v>
      </c>
      <c r="D152" s="133"/>
      <c r="E152" s="133"/>
      <c r="F152" s="133"/>
      <c r="G152" s="133"/>
      <c r="H152" s="133"/>
      <c r="I152" s="133"/>
      <c r="J152" s="133"/>
      <c r="K152" s="133"/>
      <c r="L152" s="133"/>
      <c r="M152" s="144"/>
      <c r="N152" s="144"/>
      <c r="O152" s="144"/>
      <c r="P152" s="144"/>
      <c r="Q152" s="144"/>
      <c r="R152" s="144"/>
      <c r="S152" s="144"/>
    </row>
    <row r="153" ht="16" customHeight="1" spans="1:19">
      <c r="A153" s="167"/>
      <c r="B153" s="165" t="s">
        <v>290</v>
      </c>
      <c r="C153" s="168" t="s">
        <v>291</v>
      </c>
      <c r="D153" s="133"/>
      <c r="E153" s="133"/>
      <c r="F153" s="133"/>
      <c r="G153" s="133"/>
      <c r="H153" s="133"/>
      <c r="I153" s="133"/>
      <c r="J153" s="133"/>
      <c r="K153" s="133"/>
      <c r="L153" s="133"/>
      <c r="M153" s="144"/>
      <c r="N153" s="144"/>
      <c r="O153" s="144"/>
      <c r="P153" s="144"/>
      <c r="Q153" s="144"/>
      <c r="R153" s="144"/>
      <c r="S153" s="144"/>
    </row>
    <row r="154" ht="16" customHeight="1" spans="1:19">
      <c r="A154" s="167"/>
      <c r="B154" s="165" t="s">
        <v>292</v>
      </c>
      <c r="C154" s="168" t="s">
        <v>293</v>
      </c>
      <c r="D154" s="133"/>
      <c r="E154" s="133"/>
      <c r="F154" s="133"/>
      <c r="G154" s="133"/>
      <c r="H154" s="133"/>
      <c r="I154" s="133"/>
      <c r="J154" s="133"/>
      <c r="K154" s="133"/>
      <c r="L154" s="133"/>
      <c r="M154" s="144"/>
      <c r="N154" s="144"/>
      <c r="O154" s="144"/>
      <c r="P154" s="144"/>
      <c r="Q154" s="144"/>
      <c r="R154" s="144"/>
      <c r="S154" s="144"/>
    </row>
    <row r="155" ht="16" customHeight="1" spans="1:19">
      <c r="A155" s="167"/>
      <c r="B155" s="165" t="s">
        <v>294</v>
      </c>
      <c r="C155" s="168" t="s">
        <v>295</v>
      </c>
      <c r="D155" s="133"/>
      <c r="E155" s="133"/>
      <c r="F155" s="133"/>
      <c r="G155" s="133"/>
      <c r="H155" s="133"/>
      <c r="I155" s="133"/>
      <c r="J155" s="133"/>
      <c r="K155" s="133"/>
      <c r="L155" s="133"/>
      <c r="M155" s="144"/>
      <c r="N155" s="144"/>
      <c r="O155" s="144"/>
      <c r="P155" s="144"/>
      <c r="Q155" s="144"/>
      <c r="R155" s="144"/>
      <c r="S155" s="144"/>
    </row>
    <row r="156" ht="16" customHeight="1" spans="1:19">
      <c r="A156" s="167"/>
      <c r="B156" s="165" t="s">
        <v>296</v>
      </c>
      <c r="C156" s="168" t="s">
        <v>297</v>
      </c>
      <c r="D156" s="133"/>
      <c r="E156" s="133"/>
      <c r="F156" s="133"/>
      <c r="G156" s="133"/>
      <c r="H156" s="133"/>
      <c r="I156" s="133"/>
      <c r="J156" s="133"/>
      <c r="K156" s="133"/>
      <c r="L156" s="133"/>
      <c r="M156" s="144"/>
      <c r="N156" s="144"/>
      <c r="O156" s="144"/>
      <c r="P156" s="144"/>
      <c r="Q156" s="144"/>
      <c r="R156" s="144"/>
      <c r="S156" s="144"/>
    </row>
    <row r="157" ht="16" customHeight="1" spans="1:19">
      <c r="A157" s="167"/>
      <c r="B157" s="165" t="s">
        <v>298</v>
      </c>
      <c r="C157" s="168" t="s">
        <v>299</v>
      </c>
      <c r="D157" s="133">
        <v>0.7</v>
      </c>
      <c r="E157" s="133">
        <v>0.7</v>
      </c>
      <c r="F157" s="133">
        <v>0.7</v>
      </c>
      <c r="G157" s="133">
        <v>0.7</v>
      </c>
      <c r="H157" s="133"/>
      <c r="I157" s="133"/>
      <c r="J157" s="133"/>
      <c r="K157" s="133"/>
      <c r="L157" s="133"/>
      <c r="M157" s="144"/>
      <c r="N157" s="144"/>
      <c r="O157" s="144"/>
      <c r="P157" s="144"/>
      <c r="Q157" s="144"/>
      <c r="R157" s="144"/>
      <c r="S157" s="144"/>
    </row>
    <row r="158" ht="16" customHeight="1" spans="1:19">
      <c r="A158" s="167"/>
      <c r="B158" s="165" t="s">
        <v>300</v>
      </c>
      <c r="C158" s="168" t="s">
        <v>301</v>
      </c>
      <c r="D158" s="133">
        <v>1</v>
      </c>
      <c r="E158" s="133">
        <v>1</v>
      </c>
      <c r="F158" s="133">
        <v>1</v>
      </c>
      <c r="G158" s="133">
        <v>1</v>
      </c>
      <c r="H158" s="133"/>
      <c r="I158" s="133"/>
      <c r="J158" s="133"/>
      <c r="K158" s="133"/>
      <c r="L158" s="133"/>
      <c r="M158" s="144"/>
      <c r="N158" s="144"/>
      <c r="O158" s="144"/>
      <c r="P158" s="144"/>
      <c r="Q158" s="144"/>
      <c r="R158" s="144"/>
      <c r="S158" s="144"/>
    </row>
    <row r="159" ht="16" customHeight="1" spans="1:19">
      <c r="A159" s="167"/>
      <c r="B159" s="165" t="s">
        <v>302</v>
      </c>
      <c r="C159" s="168" t="s">
        <v>303</v>
      </c>
      <c r="D159" s="133">
        <v>2</v>
      </c>
      <c r="E159" s="133">
        <v>2</v>
      </c>
      <c r="F159" s="133">
        <v>2</v>
      </c>
      <c r="G159" s="133">
        <v>2</v>
      </c>
      <c r="H159" s="133"/>
      <c r="I159" s="133"/>
      <c r="J159" s="133"/>
      <c r="K159" s="133"/>
      <c r="L159" s="133"/>
      <c r="M159" s="144"/>
      <c r="N159" s="144"/>
      <c r="O159" s="144"/>
      <c r="P159" s="144"/>
      <c r="Q159" s="144"/>
      <c r="R159" s="144"/>
      <c r="S159" s="144"/>
    </row>
    <row r="160" ht="16" customHeight="1" spans="1:19">
      <c r="A160" s="167"/>
      <c r="B160" s="165" t="s">
        <v>304</v>
      </c>
      <c r="C160" s="168" t="s">
        <v>305</v>
      </c>
      <c r="D160" s="133"/>
      <c r="E160" s="133"/>
      <c r="F160" s="133"/>
      <c r="G160" s="133"/>
      <c r="H160" s="133"/>
      <c r="I160" s="133"/>
      <c r="J160" s="133"/>
      <c r="K160" s="133"/>
      <c r="L160" s="133"/>
      <c r="M160" s="144"/>
      <c r="N160" s="144"/>
      <c r="O160" s="144"/>
      <c r="P160" s="144"/>
      <c r="Q160" s="144"/>
      <c r="R160" s="144"/>
      <c r="S160" s="144"/>
    </row>
    <row r="161" ht="16" customHeight="1" spans="1:19">
      <c r="A161" s="167"/>
      <c r="B161" s="165" t="s">
        <v>306</v>
      </c>
      <c r="C161" s="168" t="s">
        <v>307</v>
      </c>
      <c r="D161" s="133"/>
      <c r="E161" s="133"/>
      <c r="F161" s="133"/>
      <c r="G161" s="133"/>
      <c r="H161" s="133"/>
      <c r="I161" s="133"/>
      <c r="J161" s="133"/>
      <c r="K161" s="133"/>
      <c r="L161" s="133"/>
      <c r="M161" s="144"/>
      <c r="N161" s="144"/>
      <c r="O161" s="144"/>
      <c r="P161" s="144"/>
      <c r="Q161" s="144"/>
      <c r="R161" s="144"/>
      <c r="S161" s="144"/>
    </row>
    <row r="162" ht="16" customHeight="1" spans="1:19">
      <c r="A162" s="167"/>
      <c r="B162" s="165" t="s">
        <v>265</v>
      </c>
      <c r="C162" s="168" t="s">
        <v>308</v>
      </c>
      <c r="D162" s="133"/>
      <c r="E162" s="133"/>
      <c r="F162" s="133"/>
      <c r="G162" s="133"/>
      <c r="H162" s="133"/>
      <c r="I162" s="133"/>
      <c r="J162" s="133"/>
      <c r="K162" s="133"/>
      <c r="L162" s="133"/>
      <c r="M162" s="144"/>
      <c r="N162" s="144"/>
      <c r="O162" s="144"/>
      <c r="P162" s="144"/>
      <c r="Q162" s="144"/>
      <c r="R162" s="144"/>
      <c r="S162" s="144"/>
    </row>
    <row r="163" ht="16" customHeight="1" spans="1:19">
      <c r="A163" s="164">
        <v>303</v>
      </c>
      <c r="B163" s="165"/>
      <c r="C163" s="166" t="s">
        <v>101</v>
      </c>
      <c r="D163" s="133">
        <v>10.08</v>
      </c>
      <c r="E163" s="133">
        <v>10.08</v>
      </c>
      <c r="F163" s="133">
        <v>10.08</v>
      </c>
      <c r="G163" s="133">
        <v>10.08</v>
      </c>
      <c r="H163" s="133"/>
      <c r="I163" s="133"/>
      <c r="J163" s="133"/>
      <c r="K163" s="133"/>
      <c r="L163" s="133"/>
      <c r="M163" s="144"/>
      <c r="N163" s="144"/>
      <c r="O163" s="144"/>
      <c r="P163" s="144"/>
      <c r="Q163" s="144"/>
      <c r="R163" s="144"/>
      <c r="S163" s="144"/>
    </row>
    <row r="164" ht="16" customHeight="1" spans="1:19">
      <c r="A164" s="167"/>
      <c r="B164" s="165" t="s">
        <v>241</v>
      </c>
      <c r="C164" s="168" t="s">
        <v>309</v>
      </c>
      <c r="D164" s="133"/>
      <c r="E164" s="133"/>
      <c r="F164" s="133"/>
      <c r="G164" s="133"/>
      <c r="H164" s="133"/>
      <c r="I164" s="133"/>
      <c r="J164" s="133"/>
      <c r="K164" s="133"/>
      <c r="L164" s="133"/>
      <c r="M164" s="144"/>
      <c r="N164" s="144"/>
      <c r="O164" s="144"/>
      <c r="P164" s="144"/>
      <c r="Q164" s="144"/>
      <c r="R164" s="144"/>
      <c r="S164" s="144"/>
    </row>
    <row r="165" ht="16" customHeight="1" spans="1:19">
      <c r="A165" s="167"/>
      <c r="B165" s="165" t="s">
        <v>243</v>
      </c>
      <c r="C165" s="168" t="s">
        <v>310</v>
      </c>
      <c r="D165" s="133">
        <v>10.08</v>
      </c>
      <c r="E165" s="133">
        <v>10.08</v>
      </c>
      <c r="F165" s="133">
        <v>10.08</v>
      </c>
      <c r="G165" s="133">
        <v>10.08</v>
      </c>
      <c r="H165" s="133"/>
      <c r="I165" s="133"/>
      <c r="J165" s="133"/>
      <c r="K165" s="133"/>
      <c r="L165" s="133"/>
      <c r="M165" s="144"/>
      <c r="N165" s="144"/>
      <c r="O165" s="144"/>
      <c r="P165" s="144"/>
      <c r="Q165" s="144"/>
      <c r="R165" s="144"/>
      <c r="S165" s="144"/>
    </row>
    <row r="166" ht="16" customHeight="1" spans="1:19">
      <c r="A166" s="167"/>
      <c r="B166" s="165" t="s">
        <v>245</v>
      </c>
      <c r="C166" s="168" t="s">
        <v>311</v>
      </c>
      <c r="D166" s="133"/>
      <c r="E166" s="133"/>
      <c r="F166" s="133"/>
      <c r="G166" s="133"/>
      <c r="H166" s="133"/>
      <c r="I166" s="133"/>
      <c r="J166" s="133"/>
      <c r="K166" s="133"/>
      <c r="L166" s="133"/>
      <c r="M166" s="144"/>
      <c r="N166" s="144"/>
      <c r="O166" s="144"/>
      <c r="P166" s="144"/>
      <c r="Q166" s="144"/>
      <c r="R166" s="144"/>
      <c r="S166" s="144"/>
    </row>
    <row r="167" ht="16" customHeight="1" spans="1:19">
      <c r="A167" s="167"/>
      <c r="B167" s="165" t="s">
        <v>270</v>
      </c>
      <c r="C167" s="168" t="s">
        <v>312</v>
      </c>
      <c r="D167" s="133"/>
      <c r="E167" s="133"/>
      <c r="F167" s="133"/>
      <c r="G167" s="133"/>
      <c r="H167" s="133"/>
      <c r="I167" s="133"/>
      <c r="J167" s="133"/>
      <c r="K167" s="133"/>
      <c r="L167" s="133"/>
      <c r="M167" s="144"/>
      <c r="N167" s="144"/>
      <c r="O167" s="144"/>
      <c r="P167" s="144"/>
      <c r="Q167" s="144"/>
      <c r="R167" s="144"/>
      <c r="S167" s="144"/>
    </row>
    <row r="168" ht="16" customHeight="1" spans="1:19">
      <c r="A168" s="167"/>
      <c r="B168" s="165" t="s">
        <v>272</v>
      </c>
      <c r="C168" s="168" t="s">
        <v>313</v>
      </c>
      <c r="D168" s="133"/>
      <c r="E168" s="133"/>
      <c r="F168" s="133"/>
      <c r="G168" s="133"/>
      <c r="H168" s="133"/>
      <c r="I168" s="133"/>
      <c r="J168" s="133"/>
      <c r="K168" s="133"/>
      <c r="L168" s="133"/>
      <c r="M168" s="144"/>
      <c r="N168" s="144"/>
      <c r="O168" s="144"/>
      <c r="P168" s="144"/>
      <c r="Q168" s="144"/>
      <c r="R168" s="144"/>
      <c r="S168" s="144"/>
    </row>
    <row r="169" ht="16" customHeight="1" spans="1:19">
      <c r="A169" s="167"/>
      <c r="B169" s="165" t="s">
        <v>247</v>
      </c>
      <c r="C169" s="168" t="s">
        <v>314</v>
      </c>
      <c r="D169" s="133"/>
      <c r="E169" s="133"/>
      <c r="F169" s="133"/>
      <c r="G169" s="133"/>
      <c r="H169" s="133"/>
      <c r="I169" s="133"/>
      <c r="J169" s="133"/>
      <c r="K169" s="133"/>
      <c r="L169" s="133"/>
      <c r="M169" s="144"/>
      <c r="N169" s="144"/>
      <c r="O169" s="144"/>
      <c r="P169" s="144"/>
      <c r="Q169" s="144"/>
      <c r="R169" s="144"/>
      <c r="S169" s="144"/>
    </row>
    <row r="170" ht="16" customHeight="1" spans="1:19">
      <c r="A170" s="167"/>
      <c r="B170" s="165" t="s">
        <v>249</v>
      </c>
      <c r="C170" s="168" t="s">
        <v>315</v>
      </c>
      <c r="D170" s="133"/>
      <c r="E170" s="133"/>
      <c r="F170" s="133"/>
      <c r="G170" s="133"/>
      <c r="H170" s="133"/>
      <c r="I170" s="133"/>
      <c r="J170" s="133"/>
      <c r="K170" s="133"/>
      <c r="L170" s="133"/>
      <c r="M170" s="144"/>
      <c r="N170" s="144"/>
      <c r="O170" s="144"/>
      <c r="P170" s="144"/>
      <c r="Q170" s="144"/>
      <c r="R170" s="144"/>
      <c r="S170" s="144"/>
    </row>
    <row r="171" ht="16" customHeight="1" spans="1:19">
      <c r="A171" s="167"/>
      <c r="B171" s="165" t="s">
        <v>251</v>
      </c>
      <c r="C171" s="168" t="s">
        <v>316</v>
      </c>
      <c r="D171" s="133"/>
      <c r="E171" s="133"/>
      <c r="F171" s="133"/>
      <c r="G171" s="133"/>
      <c r="H171" s="133"/>
      <c r="I171" s="133"/>
      <c r="J171" s="133"/>
      <c r="K171" s="133"/>
      <c r="L171" s="133"/>
      <c r="M171" s="144"/>
      <c r="N171" s="144"/>
      <c r="O171" s="144"/>
      <c r="P171" s="144"/>
      <c r="Q171" s="144"/>
      <c r="R171" s="144"/>
      <c r="S171" s="144"/>
    </row>
    <row r="172" ht="16" customHeight="1" spans="1:19">
      <c r="A172" s="167"/>
      <c r="B172" s="165" t="s">
        <v>253</v>
      </c>
      <c r="C172" s="168" t="s">
        <v>317</v>
      </c>
      <c r="D172" s="133"/>
      <c r="E172" s="133"/>
      <c r="F172" s="133"/>
      <c r="G172" s="133"/>
      <c r="H172" s="133"/>
      <c r="I172" s="133"/>
      <c r="J172" s="133"/>
      <c r="K172" s="133"/>
      <c r="L172" s="133"/>
      <c r="M172" s="144"/>
      <c r="N172" s="144"/>
      <c r="O172" s="144"/>
      <c r="P172" s="144"/>
      <c r="Q172" s="144"/>
      <c r="R172" s="144"/>
      <c r="S172" s="144"/>
    </row>
    <row r="173" ht="16" customHeight="1" spans="1:19">
      <c r="A173" s="167"/>
      <c r="B173" s="165" t="s">
        <v>255</v>
      </c>
      <c r="C173" s="168" t="s">
        <v>318</v>
      </c>
      <c r="D173" s="133"/>
      <c r="E173" s="133"/>
      <c r="F173" s="133"/>
      <c r="G173" s="133"/>
      <c r="H173" s="133"/>
      <c r="I173" s="133"/>
      <c r="J173" s="133"/>
      <c r="K173" s="133"/>
      <c r="L173" s="133"/>
      <c r="M173" s="144"/>
      <c r="N173" s="144"/>
      <c r="O173" s="144"/>
      <c r="P173" s="144"/>
      <c r="Q173" s="144"/>
      <c r="R173" s="144"/>
      <c r="S173" s="144"/>
    </row>
    <row r="174" ht="16" customHeight="1" spans="1:19">
      <c r="A174" s="167"/>
      <c r="B174" s="165" t="s">
        <v>265</v>
      </c>
      <c r="C174" s="168" t="s">
        <v>319</v>
      </c>
      <c r="D174" s="133"/>
      <c r="E174" s="133"/>
      <c r="F174" s="133"/>
      <c r="G174" s="133"/>
      <c r="H174" s="133"/>
      <c r="I174" s="133"/>
      <c r="J174" s="133"/>
      <c r="K174" s="133"/>
      <c r="L174" s="133"/>
      <c r="M174" s="144"/>
      <c r="N174" s="144"/>
      <c r="O174" s="144"/>
      <c r="P174" s="144"/>
      <c r="Q174" s="144"/>
      <c r="R174" s="144"/>
      <c r="S174" s="144"/>
    </row>
    <row r="175" ht="16" customHeight="1" spans="1:19">
      <c r="A175" s="169" t="s">
        <v>207</v>
      </c>
      <c r="B175" s="170"/>
      <c r="C175" s="171"/>
      <c r="D175" s="128">
        <f t="shared" ref="D175:G175" si="9">D176+D190+D218</f>
        <v>95.78</v>
      </c>
      <c r="E175" s="128">
        <f t="shared" si="9"/>
        <v>95.78</v>
      </c>
      <c r="F175" s="128">
        <f t="shared" si="9"/>
        <v>95.78</v>
      </c>
      <c r="G175" s="128">
        <f t="shared" si="9"/>
        <v>95.78</v>
      </c>
      <c r="H175" s="129"/>
      <c r="I175" s="129"/>
      <c r="J175" s="129"/>
      <c r="K175" s="129"/>
      <c r="L175" s="129"/>
      <c r="M175" s="128">
        <f>M176+M190+M218</f>
        <v>0</v>
      </c>
      <c r="N175" s="159"/>
      <c r="O175" s="159"/>
      <c r="P175" s="159"/>
      <c r="Q175" s="159"/>
      <c r="R175" s="159"/>
      <c r="S175" s="159"/>
    </row>
    <row r="176" ht="16" customHeight="1" spans="1:19">
      <c r="A176" s="172">
        <v>301</v>
      </c>
      <c r="B176" s="173" t="s">
        <v>240</v>
      </c>
      <c r="C176" s="174" t="s">
        <v>99</v>
      </c>
      <c r="D176" s="137">
        <v>93.98</v>
      </c>
      <c r="E176" s="137">
        <v>93.98</v>
      </c>
      <c r="F176" s="137">
        <v>93.98</v>
      </c>
      <c r="G176" s="137">
        <v>93.98</v>
      </c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  <c r="R176" s="144"/>
      <c r="S176" s="144"/>
    </row>
    <row r="177" ht="16" customHeight="1" spans="1:19">
      <c r="A177" s="175"/>
      <c r="B177" s="173" t="s">
        <v>241</v>
      </c>
      <c r="C177" s="176" t="s">
        <v>242</v>
      </c>
      <c r="D177" s="137">
        <v>22.31</v>
      </c>
      <c r="E177" s="137">
        <v>22.31</v>
      </c>
      <c r="F177" s="137">
        <v>22.31</v>
      </c>
      <c r="G177" s="137">
        <v>22.31</v>
      </c>
      <c r="H177" s="144"/>
      <c r="I177" s="144"/>
      <c r="J177" s="144"/>
      <c r="K177" s="144"/>
      <c r="L177" s="144"/>
      <c r="M177" s="144"/>
      <c r="N177" s="144"/>
      <c r="O177" s="144"/>
      <c r="P177" s="144"/>
      <c r="Q177" s="144"/>
      <c r="R177" s="144"/>
      <c r="S177" s="144"/>
    </row>
    <row r="178" ht="16" customHeight="1" spans="1:19">
      <c r="A178" s="175"/>
      <c r="B178" s="173" t="s">
        <v>243</v>
      </c>
      <c r="C178" s="176" t="s">
        <v>244</v>
      </c>
      <c r="D178" s="137">
        <v>10.93</v>
      </c>
      <c r="E178" s="137">
        <v>10.93</v>
      </c>
      <c r="F178" s="137">
        <v>10.93</v>
      </c>
      <c r="G178" s="137">
        <v>10.93</v>
      </c>
      <c r="H178" s="144"/>
      <c r="I178" s="144"/>
      <c r="J178" s="144"/>
      <c r="K178" s="144"/>
      <c r="L178" s="144"/>
      <c r="M178" s="144"/>
      <c r="N178" s="144"/>
      <c r="O178" s="144"/>
      <c r="P178" s="144"/>
      <c r="Q178" s="144"/>
      <c r="R178" s="144"/>
      <c r="S178" s="144"/>
    </row>
    <row r="179" ht="16" customHeight="1" spans="1:19">
      <c r="A179" s="175"/>
      <c r="B179" s="173" t="s">
        <v>245</v>
      </c>
      <c r="C179" s="176" t="s">
        <v>246</v>
      </c>
      <c r="D179" s="137">
        <v>3.13</v>
      </c>
      <c r="E179" s="137">
        <v>3.13</v>
      </c>
      <c r="F179" s="137">
        <v>3.13</v>
      </c>
      <c r="G179" s="137">
        <v>3.13</v>
      </c>
      <c r="H179" s="144"/>
      <c r="I179" s="144"/>
      <c r="J179" s="144"/>
      <c r="K179" s="144"/>
      <c r="L179" s="144"/>
      <c r="M179" s="144"/>
      <c r="N179" s="144"/>
      <c r="O179" s="144"/>
      <c r="P179" s="144"/>
      <c r="Q179" s="144"/>
      <c r="R179" s="144"/>
      <c r="S179" s="144"/>
    </row>
    <row r="180" ht="16" customHeight="1" spans="1:19">
      <c r="A180" s="175"/>
      <c r="B180" s="173" t="s">
        <v>247</v>
      </c>
      <c r="C180" s="176" t="s">
        <v>248</v>
      </c>
      <c r="D180" s="145"/>
      <c r="E180" s="145"/>
      <c r="F180" s="145"/>
      <c r="G180" s="145"/>
      <c r="H180" s="144"/>
      <c r="I180" s="144"/>
      <c r="J180" s="144"/>
      <c r="K180" s="144"/>
      <c r="L180" s="144"/>
      <c r="M180" s="144"/>
      <c r="N180" s="144"/>
      <c r="O180" s="144"/>
      <c r="P180" s="144"/>
      <c r="Q180" s="144"/>
      <c r="R180" s="144"/>
      <c r="S180" s="144"/>
    </row>
    <row r="181" ht="16" customHeight="1" spans="1:19">
      <c r="A181" s="175"/>
      <c r="B181" s="173" t="s">
        <v>249</v>
      </c>
      <c r="C181" s="176" t="s">
        <v>250</v>
      </c>
      <c r="D181" s="137">
        <v>32.6</v>
      </c>
      <c r="E181" s="137">
        <v>32.6</v>
      </c>
      <c r="F181" s="137">
        <v>32.6</v>
      </c>
      <c r="G181" s="137">
        <v>32.6</v>
      </c>
      <c r="H181" s="144"/>
      <c r="I181" s="144"/>
      <c r="J181" s="144"/>
      <c r="K181" s="144"/>
      <c r="L181" s="144"/>
      <c r="M181" s="144"/>
      <c r="N181" s="144"/>
      <c r="O181" s="144"/>
      <c r="P181" s="144"/>
      <c r="Q181" s="144"/>
      <c r="R181" s="144"/>
      <c r="S181" s="144"/>
    </row>
    <row r="182" ht="16" customHeight="1" spans="1:19">
      <c r="A182" s="175"/>
      <c r="B182" s="173" t="s">
        <v>251</v>
      </c>
      <c r="C182" s="176" t="s">
        <v>252</v>
      </c>
      <c r="D182" s="137">
        <v>8.08</v>
      </c>
      <c r="E182" s="137">
        <v>8.08</v>
      </c>
      <c r="F182" s="137">
        <v>8.08</v>
      </c>
      <c r="G182" s="137">
        <v>8.08</v>
      </c>
      <c r="H182" s="144"/>
      <c r="I182" s="144"/>
      <c r="J182" s="144"/>
      <c r="K182" s="144"/>
      <c r="L182" s="144"/>
      <c r="M182" s="144"/>
      <c r="N182" s="144"/>
      <c r="O182" s="144"/>
      <c r="P182" s="144"/>
      <c r="Q182" s="144"/>
      <c r="R182" s="144"/>
      <c r="S182" s="144"/>
    </row>
    <row r="183" ht="16" customHeight="1" spans="1:19">
      <c r="A183" s="175"/>
      <c r="B183" s="173" t="s">
        <v>253</v>
      </c>
      <c r="C183" s="176" t="s">
        <v>254</v>
      </c>
      <c r="D183" s="137">
        <v>3.23</v>
      </c>
      <c r="E183" s="137">
        <v>3.23</v>
      </c>
      <c r="F183" s="137">
        <v>3.23</v>
      </c>
      <c r="G183" s="137">
        <v>3.23</v>
      </c>
      <c r="H183" s="144"/>
      <c r="I183" s="144"/>
      <c r="J183" s="144"/>
      <c r="K183" s="144"/>
      <c r="L183" s="144"/>
      <c r="M183" s="144"/>
      <c r="N183" s="144"/>
      <c r="O183" s="144"/>
      <c r="P183" s="144"/>
      <c r="Q183" s="144"/>
      <c r="R183" s="144"/>
      <c r="S183" s="144"/>
    </row>
    <row r="184" ht="16" customHeight="1" spans="1:19">
      <c r="A184" s="175"/>
      <c r="B184" s="173" t="s">
        <v>255</v>
      </c>
      <c r="C184" s="176" t="s">
        <v>256</v>
      </c>
      <c r="D184" s="137">
        <v>2.14</v>
      </c>
      <c r="E184" s="137">
        <v>2.14</v>
      </c>
      <c r="F184" s="137">
        <v>2.14</v>
      </c>
      <c r="G184" s="137">
        <v>2.14</v>
      </c>
      <c r="H184" s="144"/>
      <c r="I184" s="144"/>
      <c r="J184" s="144"/>
      <c r="K184" s="144"/>
      <c r="L184" s="144"/>
      <c r="M184" s="144"/>
      <c r="N184" s="144"/>
      <c r="O184" s="144"/>
      <c r="P184" s="144"/>
      <c r="Q184" s="144"/>
      <c r="R184" s="144"/>
      <c r="S184" s="144"/>
    </row>
    <row r="185" ht="16" customHeight="1" spans="1:19">
      <c r="A185" s="175"/>
      <c r="B185" s="173" t="s">
        <v>257</v>
      </c>
      <c r="C185" s="176" t="s">
        <v>258</v>
      </c>
      <c r="D185" s="137">
        <v>1.07</v>
      </c>
      <c r="E185" s="137">
        <v>1.07</v>
      </c>
      <c r="F185" s="137">
        <v>1.07</v>
      </c>
      <c r="G185" s="137">
        <v>1.07</v>
      </c>
      <c r="H185" s="144"/>
      <c r="I185" s="144"/>
      <c r="J185" s="144"/>
      <c r="K185" s="144"/>
      <c r="L185" s="144"/>
      <c r="M185" s="144"/>
      <c r="N185" s="144"/>
      <c r="O185" s="144"/>
      <c r="P185" s="144"/>
      <c r="Q185" s="144"/>
      <c r="R185" s="144"/>
      <c r="S185" s="144"/>
    </row>
    <row r="186" ht="16" customHeight="1" spans="1:19">
      <c r="A186" s="175"/>
      <c r="B186" s="173" t="s">
        <v>259</v>
      </c>
      <c r="C186" s="176" t="s">
        <v>260</v>
      </c>
      <c r="D186" s="137">
        <v>0.24</v>
      </c>
      <c r="E186" s="137">
        <v>0.24</v>
      </c>
      <c r="F186" s="137">
        <v>0.24</v>
      </c>
      <c r="G186" s="137">
        <v>0.24</v>
      </c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  <c r="R186" s="144"/>
      <c r="S186" s="144"/>
    </row>
    <row r="187" ht="16" customHeight="1" spans="1:19">
      <c r="A187" s="175"/>
      <c r="B187" s="173" t="s">
        <v>261</v>
      </c>
      <c r="C187" s="176" t="s">
        <v>262</v>
      </c>
      <c r="D187" s="137">
        <v>4.85</v>
      </c>
      <c r="E187" s="137">
        <v>4.85</v>
      </c>
      <c r="F187" s="137">
        <v>4.85</v>
      </c>
      <c r="G187" s="137">
        <v>4.85</v>
      </c>
      <c r="H187" s="144"/>
      <c r="I187" s="144"/>
      <c r="J187" s="144"/>
      <c r="K187" s="144"/>
      <c r="L187" s="144"/>
      <c r="M187" s="144"/>
      <c r="N187" s="144"/>
      <c r="O187" s="144"/>
      <c r="P187" s="144"/>
      <c r="Q187" s="144"/>
      <c r="R187" s="144"/>
      <c r="S187" s="144"/>
    </row>
    <row r="188" ht="16" customHeight="1" spans="1:19">
      <c r="A188" s="175"/>
      <c r="B188" s="173" t="s">
        <v>263</v>
      </c>
      <c r="C188" s="176" t="s">
        <v>264</v>
      </c>
      <c r="D188" s="137"/>
      <c r="E188" s="137"/>
      <c r="F188" s="137"/>
      <c r="G188" s="137"/>
      <c r="H188" s="144"/>
      <c r="I188" s="144"/>
      <c r="J188" s="144"/>
      <c r="K188" s="144"/>
      <c r="L188" s="144"/>
      <c r="M188" s="144"/>
      <c r="N188" s="144"/>
      <c r="O188" s="144"/>
      <c r="P188" s="144"/>
      <c r="Q188" s="144"/>
      <c r="R188" s="144"/>
      <c r="S188" s="144"/>
    </row>
    <row r="189" ht="16" customHeight="1" spans="1:19">
      <c r="A189" s="175"/>
      <c r="B189" s="173" t="s">
        <v>265</v>
      </c>
      <c r="C189" s="176" t="s">
        <v>266</v>
      </c>
      <c r="D189" s="137">
        <v>5.4</v>
      </c>
      <c r="E189" s="137">
        <v>5.4</v>
      </c>
      <c r="F189" s="137">
        <v>5.4</v>
      </c>
      <c r="G189" s="137">
        <v>5.4</v>
      </c>
      <c r="H189" s="144"/>
      <c r="I189" s="144"/>
      <c r="J189" s="144"/>
      <c r="K189" s="144"/>
      <c r="L189" s="144"/>
      <c r="M189" s="144"/>
      <c r="N189" s="144"/>
      <c r="O189" s="144"/>
      <c r="P189" s="144"/>
      <c r="Q189" s="144"/>
      <c r="R189" s="144"/>
      <c r="S189" s="144"/>
    </row>
    <row r="190" ht="16" customHeight="1" spans="1:19">
      <c r="A190" s="172">
        <v>302</v>
      </c>
      <c r="B190" s="173"/>
      <c r="C190" s="174" t="s">
        <v>100</v>
      </c>
      <c r="D190" s="137">
        <v>1.8</v>
      </c>
      <c r="E190" s="137">
        <v>1.8</v>
      </c>
      <c r="F190" s="137">
        <v>1.8</v>
      </c>
      <c r="G190" s="137">
        <v>1.8</v>
      </c>
      <c r="H190" s="144"/>
      <c r="I190" s="144"/>
      <c r="J190" s="144"/>
      <c r="K190" s="144"/>
      <c r="L190" s="144"/>
      <c r="M190" s="144"/>
      <c r="N190" s="144"/>
      <c r="O190" s="144"/>
      <c r="P190" s="144"/>
      <c r="Q190" s="144"/>
      <c r="R190" s="144"/>
      <c r="S190" s="144"/>
    </row>
    <row r="191" ht="16" customHeight="1" spans="1:19">
      <c r="A191" s="175"/>
      <c r="B191" s="173" t="s">
        <v>241</v>
      </c>
      <c r="C191" s="176" t="s">
        <v>267</v>
      </c>
      <c r="D191" s="137">
        <v>0.26</v>
      </c>
      <c r="E191" s="137">
        <v>0.26</v>
      </c>
      <c r="F191" s="137">
        <v>0.26</v>
      </c>
      <c r="G191" s="137">
        <v>0.26</v>
      </c>
      <c r="H191" s="144"/>
      <c r="I191" s="144"/>
      <c r="J191" s="144"/>
      <c r="K191" s="144"/>
      <c r="L191" s="144"/>
      <c r="M191" s="144"/>
      <c r="N191" s="144"/>
      <c r="O191" s="144"/>
      <c r="P191" s="144"/>
      <c r="Q191" s="144"/>
      <c r="R191" s="144"/>
      <c r="S191" s="144"/>
    </row>
    <row r="192" ht="16" customHeight="1" spans="1:19">
      <c r="A192" s="175"/>
      <c r="B192" s="173" t="s">
        <v>243</v>
      </c>
      <c r="C192" s="176" t="s">
        <v>268</v>
      </c>
      <c r="D192" s="137">
        <v>0.2</v>
      </c>
      <c r="E192" s="137">
        <v>0.2</v>
      </c>
      <c r="F192" s="137">
        <v>0.2</v>
      </c>
      <c r="G192" s="137">
        <v>0.2</v>
      </c>
      <c r="H192" s="144"/>
      <c r="I192" s="144"/>
      <c r="J192" s="144"/>
      <c r="K192" s="144"/>
      <c r="L192" s="144"/>
      <c r="M192" s="144"/>
      <c r="N192" s="144"/>
      <c r="O192" s="144"/>
      <c r="P192" s="144"/>
      <c r="Q192" s="144"/>
      <c r="R192" s="144"/>
      <c r="S192" s="144"/>
    </row>
    <row r="193" ht="16" customHeight="1" spans="1:19">
      <c r="A193" s="175"/>
      <c r="B193" s="173" t="s">
        <v>245</v>
      </c>
      <c r="C193" s="176" t="s">
        <v>269</v>
      </c>
      <c r="D193" s="137"/>
      <c r="E193" s="137"/>
      <c r="F193" s="137"/>
      <c r="G193" s="137"/>
      <c r="H193" s="144"/>
      <c r="I193" s="144"/>
      <c r="J193" s="144"/>
      <c r="K193" s="144"/>
      <c r="L193" s="144"/>
      <c r="M193" s="144"/>
      <c r="N193" s="144"/>
      <c r="O193" s="144"/>
      <c r="P193" s="144"/>
      <c r="Q193" s="144"/>
      <c r="R193" s="144"/>
      <c r="S193" s="144"/>
    </row>
    <row r="194" ht="16" customHeight="1" spans="1:19">
      <c r="A194" s="175"/>
      <c r="B194" s="173" t="s">
        <v>270</v>
      </c>
      <c r="C194" s="176" t="s">
        <v>271</v>
      </c>
      <c r="D194" s="137"/>
      <c r="E194" s="137"/>
      <c r="F194" s="137"/>
      <c r="G194" s="137"/>
      <c r="H194" s="144"/>
      <c r="I194" s="144"/>
      <c r="J194" s="144"/>
      <c r="K194" s="144"/>
      <c r="L194" s="144"/>
      <c r="M194" s="144"/>
      <c r="N194" s="144"/>
      <c r="O194" s="144"/>
      <c r="P194" s="144"/>
      <c r="Q194" s="144"/>
      <c r="R194" s="144"/>
      <c r="S194" s="144"/>
    </row>
    <row r="195" ht="16" customHeight="1" spans="1:19">
      <c r="A195" s="175"/>
      <c r="B195" s="173" t="s">
        <v>272</v>
      </c>
      <c r="C195" s="176" t="s">
        <v>273</v>
      </c>
      <c r="D195" s="137">
        <v>0.1</v>
      </c>
      <c r="E195" s="137">
        <v>0.1</v>
      </c>
      <c r="F195" s="137">
        <v>0.1</v>
      </c>
      <c r="G195" s="137">
        <v>0.1</v>
      </c>
      <c r="H195" s="144"/>
      <c r="I195" s="144"/>
      <c r="J195" s="144"/>
      <c r="K195" s="144"/>
      <c r="L195" s="144"/>
      <c r="M195" s="144"/>
      <c r="N195" s="144"/>
      <c r="O195" s="144"/>
      <c r="P195" s="144"/>
      <c r="Q195" s="144"/>
      <c r="R195" s="144"/>
      <c r="S195" s="144"/>
    </row>
    <row r="196" ht="16" customHeight="1" spans="1:19">
      <c r="A196" s="175"/>
      <c r="B196" s="173" t="s">
        <v>247</v>
      </c>
      <c r="C196" s="176" t="s">
        <v>274</v>
      </c>
      <c r="D196" s="137">
        <v>0.5</v>
      </c>
      <c r="E196" s="137">
        <v>0.5</v>
      </c>
      <c r="F196" s="137">
        <v>0.5</v>
      </c>
      <c r="G196" s="137">
        <v>0.5</v>
      </c>
      <c r="H196" s="144"/>
      <c r="I196" s="144"/>
      <c r="J196" s="144"/>
      <c r="K196" s="144"/>
      <c r="L196" s="144"/>
      <c r="M196" s="144"/>
      <c r="N196" s="144"/>
      <c r="O196" s="144"/>
      <c r="P196" s="144"/>
      <c r="Q196" s="144"/>
      <c r="R196" s="144"/>
      <c r="S196" s="144"/>
    </row>
    <row r="197" ht="16" customHeight="1" spans="1:19">
      <c r="A197" s="175"/>
      <c r="B197" s="173" t="s">
        <v>249</v>
      </c>
      <c r="C197" s="176" t="s">
        <v>275</v>
      </c>
      <c r="D197" s="137">
        <v>0.08</v>
      </c>
      <c r="E197" s="137">
        <v>0.08</v>
      </c>
      <c r="F197" s="137">
        <v>0.08</v>
      </c>
      <c r="G197" s="137">
        <v>0.08</v>
      </c>
      <c r="H197" s="144"/>
      <c r="I197" s="144"/>
      <c r="J197" s="144"/>
      <c r="K197" s="144"/>
      <c r="L197" s="144"/>
      <c r="M197" s="144"/>
      <c r="N197" s="144"/>
      <c r="O197" s="144"/>
      <c r="P197" s="144"/>
      <c r="Q197" s="144"/>
      <c r="R197" s="144"/>
      <c r="S197" s="144"/>
    </row>
    <row r="198" ht="16" customHeight="1" spans="1:19">
      <c r="A198" s="175"/>
      <c r="B198" s="173" t="s">
        <v>251</v>
      </c>
      <c r="C198" s="176" t="s">
        <v>276</v>
      </c>
      <c r="D198" s="137"/>
      <c r="E198" s="137"/>
      <c r="F198" s="137"/>
      <c r="G198" s="137"/>
      <c r="H198" s="144"/>
      <c r="I198" s="144"/>
      <c r="J198" s="144"/>
      <c r="K198" s="144"/>
      <c r="L198" s="144"/>
      <c r="M198" s="144"/>
      <c r="N198" s="144"/>
      <c r="O198" s="144"/>
      <c r="P198" s="144"/>
      <c r="Q198" s="144"/>
      <c r="R198" s="144"/>
      <c r="S198" s="144"/>
    </row>
    <row r="199" ht="16" customHeight="1" spans="1:19">
      <c r="A199" s="175"/>
      <c r="B199" s="173" t="s">
        <v>253</v>
      </c>
      <c r="C199" s="176" t="s">
        <v>277</v>
      </c>
      <c r="D199" s="137"/>
      <c r="E199" s="137"/>
      <c r="F199" s="137"/>
      <c r="G199" s="137"/>
      <c r="H199" s="144"/>
      <c r="I199" s="144"/>
      <c r="J199" s="144"/>
      <c r="K199" s="144"/>
      <c r="L199" s="144"/>
      <c r="M199" s="144"/>
      <c r="N199" s="144"/>
      <c r="O199" s="144"/>
      <c r="P199" s="144"/>
      <c r="Q199" s="144"/>
      <c r="R199" s="144"/>
      <c r="S199" s="144"/>
    </row>
    <row r="200" ht="16" customHeight="1" spans="1:19">
      <c r="A200" s="175"/>
      <c r="B200" s="173" t="s">
        <v>257</v>
      </c>
      <c r="C200" s="176" t="s">
        <v>278</v>
      </c>
      <c r="D200" s="137">
        <v>0.1</v>
      </c>
      <c r="E200" s="137">
        <v>0.1</v>
      </c>
      <c r="F200" s="137">
        <v>0.1</v>
      </c>
      <c r="G200" s="137">
        <v>0.1</v>
      </c>
      <c r="H200" s="144"/>
      <c r="I200" s="144"/>
      <c r="J200" s="144"/>
      <c r="K200" s="144"/>
      <c r="L200" s="144"/>
      <c r="M200" s="144"/>
      <c r="N200" s="144"/>
      <c r="O200" s="144"/>
      <c r="P200" s="144"/>
      <c r="Q200" s="144"/>
      <c r="R200" s="144"/>
      <c r="S200" s="144"/>
    </row>
    <row r="201" ht="16" customHeight="1" spans="1:19">
      <c r="A201" s="175"/>
      <c r="B201" s="173" t="s">
        <v>259</v>
      </c>
      <c r="C201" s="176" t="s">
        <v>279</v>
      </c>
      <c r="D201" s="137"/>
      <c r="E201" s="137"/>
      <c r="F201" s="137"/>
      <c r="G201" s="137"/>
      <c r="H201" s="144"/>
      <c r="I201" s="144"/>
      <c r="J201" s="144"/>
      <c r="K201" s="144"/>
      <c r="L201" s="144"/>
      <c r="M201" s="144"/>
      <c r="N201" s="144"/>
      <c r="O201" s="144"/>
      <c r="P201" s="144"/>
      <c r="Q201" s="144"/>
      <c r="R201" s="144"/>
      <c r="S201" s="144"/>
    </row>
    <row r="202" ht="16" customHeight="1" spans="1:19">
      <c r="A202" s="175"/>
      <c r="B202" s="173" t="s">
        <v>261</v>
      </c>
      <c r="C202" s="176" t="s">
        <v>280</v>
      </c>
      <c r="D202" s="144">
        <v>0.05</v>
      </c>
      <c r="E202" s="144">
        <v>0.05</v>
      </c>
      <c r="F202" s="144">
        <v>0.05</v>
      </c>
      <c r="G202" s="144">
        <v>0.05</v>
      </c>
      <c r="H202" s="144"/>
      <c r="I202" s="144"/>
      <c r="J202" s="144"/>
      <c r="K202" s="144"/>
      <c r="L202" s="144"/>
      <c r="M202" s="144"/>
      <c r="N202" s="144"/>
      <c r="O202" s="144"/>
      <c r="P202" s="144"/>
      <c r="Q202" s="144"/>
      <c r="R202" s="144"/>
      <c r="S202" s="144"/>
    </row>
    <row r="203" ht="16" customHeight="1" spans="1:19">
      <c r="A203" s="175"/>
      <c r="B203" s="173" t="s">
        <v>263</v>
      </c>
      <c r="C203" s="176" t="s">
        <v>281</v>
      </c>
      <c r="D203" s="144"/>
      <c r="E203" s="144"/>
      <c r="F203" s="144"/>
      <c r="G203" s="144"/>
      <c r="H203" s="144"/>
      <c r="I203" s="144"/>
      <c r="J203" s="144"/>
      <c r="K203" s="144"/>
      <c r="L203" s="144"/>
      <c r="M203" s="144"/>
      <c r="N203" s="144"/>
      <c r="O203" s="144"/>
      <c r="P203" s="144"/>
      <c r="Q203" s="144"/>
      <c r="R203" s="144"/>
      <c r="S203" s="144"/>
    </row>
    <row r="204" ht="16" customHeight="1" spans="1:19">
      <c r="A204" s="175"/>
      <c r="B204" s="173" t="s">
        <v>282</v>
      </c>
      <c r="C204" s="176" t="s">
        <v>283</v>
      </c>
      <c r="D204" s="144">
        <v>0.1</v>
      </c>
      <c r="E204" s="144">
        <v>0.1</v>
      </c>
      <c r="F204" s="144">
        <v>0.1</v>
      </c>
      <c r="G204" s="144">
        <v>0.1</v>
      </c>
      <c r="H204" s="144"/>
      <c r="I204" s="144"/>
      <c r="J204" s="144"/>
      <c r="K204" s="144"/>
      <c r="L204" s="144"/>
      <c r="M204" s="144"/>
      <c r="N204" s="144"/>
      <c r="O204" s="144"/>
      <c r="P204" s="144"/>
      <c r="Q204" s="144"/>
      <c r="R204" s="144"/>
      <c r="S204" s="144"/>
    </row>
    <row r="205" ht="16" customHeight="1" spans="1:19">
      <c r="A205" s="175"/>
      <c r="B205" s="173" t="s">
        <v>284</v>
      </c>
      <c r="C205" s="176" t="s">
        <v>285</v>
      </c>
      <c r="D205" s="144"/>
      <c r="E205" s="144"/>
      <c r="F205" s="144"/>
      <c r="G205" s="144"/>
      <c r="H205" s="144"/>
      <c r="I205" s="144"/>
      <c r="J205" s="144"/>
      <c r="K205" s="144"/>
      <c r="L205" s="144"/>
      <c r="M205" s="144"/>
      <c r="N205" s="144"/>
      <c r="O205" s="144"/>
      <c r="P205" s="144"/>
      <c r="Q205" s="144"/>
      <c r="R205" s="144"/>
      <c r="S205" s="144"/>
    </row>
    <row r="206" ht="16" customHeight="1" spans="1:19">
      <c r="A206" s="175"/>
      <c r="B206" s="173" t="s">
        <v>286</v>
      </c>
      <c r="C206" s="176" t="s">
        <v>287</v>
      </c>
      <c r="D206" s="144">
        <v>0.1</v>
      </c>
      <c r="E206" s="144">
        <v>0.1</v>
      </c>
      <c r="F206" s="144">
        <v>0.1</v>
      </c>
      <c r="G206" s="144">
        <v>0.1</v>
      </c>
      <c r="H206" s="144"/>
      <c r="I206" s="144"/>
      <c r="J206" s="144"/>
      <c r="K206" s="144"/>
      <c r="L206" s="144"/>
      <c r="M206" s="144"/>
      <c r="N206" s="144"/>
      <c r="O206" s="144"/>
      <c r="P206" s="144"/>
      <c r="Q206" s="144"/>
      <c r="R206" s="144"/>
      <c r="S206" s="144"/>
    </row>
    <row r="207" ht="16" customHeight="1" spans="1:19">
      <c r="A207" s="175"/>
      <c r="B207" s="173" t="s">
        <v>288</v>
      </c>
      <c r="C207" s="176" t="s">
        <v>289</v>
      </c>
      <c r="D207" s="144"/>
      <c r="E207" s="144"/>
      <c r="F207" s="144"/>
      <c r="G207" s="144"/>
      <c r="H207" s="144"/>
      <c r="I207" s="144"/>
      <c r="J207" s="144"/>
      <c r="K207" s="144"/>
      <c r="L207" s="144"/>
      <c r="M207" s="144"/>
      <c r="N207" s="144"/>
      <c r="O207" s="144"/>
      <c r="P207" s="144"/>
      <c r="Q207" s="144"/>
      <c r="R207" s="144"/>
      <c r="S207" s="144"/>
    </row>
    <row r="208" ht="16" customHeight="1" spans="1:19">
      <c r="A208" s="175"/>
      <c r="B208" s="173" t="s">
        <v>290</v>
      </c>
      <c r="C208" s="176" t="s">
        <v>291</v>
      </c>
      <c r="D208" s="144"/>
      <c r="E208" s="144"/>
      <c r="F208" s="144"/>
      <c r="G208" s="144"/>
      <c r="H208" s="144"/>
      <c r="I208" s="144"/>
      <c r="J208" s="144"/>
      <c r="K208" s="144"/>
      <c r="L208" s="144"/>
      <c r="M208" s="144"/>
      <c r="N208" s="144"/>
      <c r="O208" s="144"/>
      <c r="P208" s="144"/>
      <c r="Q208" s="144"/>
      <c r="R208" s="144"/>
      <c r="S208" s="144"/>
    </row>
    <row r="209" ht="16" customHeight="1" spans="1:19">
      <c r="A209" s="175"/>
      <c r="B209" s="173" t="s">
        <v>292</v>
      </c>
      <c r="C209" s="176" t="s">
        <v>293</v>
      </c>
      <c r="D209" s="144"/>
      <c r="E209" s="144"/>
      <c r="F209" s="144"/>
      <c r="G209" s="144"/>
      <c r="H209" s="144"/>
      <c r="I209" s="144"/>
      <c r="J209" s="144"/>
      <c r="K209" s="144"/>
      <c r="L209" s="144"/>
      <c r="M209" s="144"/>
      <c r="N209" s="144"/>
      <c r="O209" s="144"/>
      <c r="P209" s="144"/>
      <c r="Q209" s="144"/>
      <c r="R209" s="144"/>
      <c r="S209" s="144"/>
    </row>
    <row r="210" ht="16" customHeight="1" spans="1:19">
      <c r="A210" s="175"/>
      <c r="B210" s="173" t="s">
        <v>294</v>
      </c>
      <c r="C210" s="176" t="s">
        <v>295</v>
      </c>
      <c r="D210" s="144">
        <v>0.24</v>
      </c>
      <c r="E210" s="144">
        <v>0.24</v>
      </c>
      <c r="F210" s="144">
        <v>0.24</v>
      </c>
      <c r="G210" s="144">
        <v>0.24</v>
      </c>
      <c r="H210" s="144"/>
      <c r="I210" s="144"/>
      <c r="J210" s="144"/>
      <c r="K210" s="144"/>
      <c r="L210" s="144"/>
      <c r="M210" s="144"/>
      <c r="N210" s="144"/>
      <c r="O210" s="144"/>
      <c r="P210" s="144"/>
      <c r="Q210" s="144"/>
      <c r="R210" s="144"/>
      <c r="S210" s="144"/>
    </row>
    <row r="211" ht="16" customHeight="1" spans="1:19">
      <c r="A211" s="175"/>
      <c r="B211" s="173" t="s">
        <v>296</v>
      </c>
      <c r="C211" s="176" t="s">
        <v>297</v>
      </c>
      <c r="D211" s="144"/>
      <c r="E211" s="144"/>
      <c r="F211" s="144"/>
      <c r="G211" s="144"/>
      <c r="H211" s="144"/>
      <c r="I211" s="144"/>
      <c r="J211" s="144"/>
      <c r="K211" s="144"/>
      <c r="L211" s="144"/>
      <c r="M211" s="144"/>
      <c r="N211" s="144"/>
      <c r="O211" s="144"/>
      <c r="P211" s="144"/>
      <c r="Q211" s="144"/>
      <c r="R211" s="144"/>
      <c r="S211" s="144"/>
    </row>
    <row r="212" ht="16" customHeight="1" spans="1:19">
      <c r="A212" s="175"/>
      <c r="B212" s="173" t="s">
        <v>298</v>
      </c>
      <c r="C212" s="176" t="s">
        <v>299</v>
      </c>
      <c r="D212" s="144"/>
      <c r="E212" s="144"/>
      <c r="F212" s="144"/>
      <c r="G212" s="144"/>
      <c r="H212" s="144"/>
      <c r="I212" s="144"/>
      <c r="J212" s="144"/>
      <c r="K212" s="144"/>
      <c r="L212" s="144"/>
      <c r="M212" s="144"/>
      <c r="N212" s="144"/>
      <c r="O212" s="144"/>
      <c r="P212" s="144"/>
      <c r="Q212" s="144"/>
      <c r="R212" s="144"/>
      <c r="S212" s="144"/>
    </row>
    <row r="213" ht="16" customHeight="1" spans="1:19">
      <c r="A213" s="175"/>
      <c r="B213" s="173" t="s">
        <v>300</v>
      </c>
      <c r="C213" s="176" t="s">
        <v>301</v>
      </c>
      <c r="D213" s="144"/>
      <c r="E213" s="144"/>
      <c r="F213" s="144"/>
      <c r="G213" s="144"/>
      <c r="H213" s="144"/>
      <c r="I213" s="144"/>
      <c r="J213" s="144"/>
      <c r="K213" s="144"/>
      <c r="L213" s="144"/>
      <c r="M213" s="144"/>
      <c r="N213" s="144"/>
      <c r="O213" s="144"/>
      <c r="P213" s="144"/>
      <c r="Q213" s="144"/>
      <c r="R213" s="144"/>
      <c r="S213" s="144"/>
    </row>
    <row r="214" ht="16" customHeight="1" spans="1:19">
      <c r="A214" s="175"/>
      <c r="B214" s="173" t="s">
        <v>302</v>
      </c>
      <c r="C214" s="176" t="s">
        <v>303</v>
      </c>
      <c r="D214" s="144"/>
      <c r="E214" s="144"/>
      <c r="F214" s="144"/>
      <c r="G214" s="144"/>
      <c r="H214" s="144"/>
      <c r="I214" s="144"/>
      <c r="J214" s="144"/>
      <c r="K214" s="144"/>
      <c r="L214" s="144"/>
      <c r="M214" s="144"/>
      <c r="N214" s="144"/>
      <c r="O214" s="144"/>
      <c r="P214" s="144"/>
      <c r="Q214" s="144"/>
      <c r="R214" s="144"/>
      <c r="S214" s="144"/>
    </row>
    <row r="215" ht="16" customHeight="1" spans="1:19">
      <c r="A215" s="175"/>
      <c r="B215" s="173" t="s">
        <v>304</v>
      </c>
      <c r="C215" s="176" t="s">
        <v>305</v>
      </c>
      <c r="D215" s="144"/>
      <c r="E215" s="144"/>
      <c r="F215" s="144"/>
      <c r="G215" s="144"/>
      <c r="H215" s="144"/>
      <c r="I215" s="144"/>
      <c r="J215" s="144"/>
      <c r="K215" s="144"/>
      <c r="L215" s="144"/>
      <c r="M215" s="144"/>
      <c r="N215" s="144"/>
      <c r="O215" s="144"/>
      <c r="P215" s="144"/>
      <c r="Q215" s="144"/>
      <c r="R215" s="144"/>
      <c r="S215" s="144"/>
    </row>
    <row r="216" ht="16" customHeight="1" spans="1:19">
      <c r="A216" s="175"/>
      <c r="B216" s="173" t="s">
        <v>306</v>
      </c>
      <c r="C216" s="176" t="s">
        <v>307</v>
      </c>
      <c r="D216" s="144"/>
      <c r="E216" s="144"/>
      <c r="F216" s="144"/>
      <c r="G216" s="144"/>
      <c r="H216" s="144"/>
      <c r="I216" s="144"/>
      <c r="J216" s="144"/>
      <c r="K216" s="144"/>
      <c r="L216" s="144"/>
      <c r="M216" s="144"/>
      <c r="N216" s="144"/>
      <c r="O216" s="144"/>
      <c r="P216" s="144"/>
      <c r="Q216" s="144"/>
      <c r="R216" s="144"/>
      <c r="S216" s="144"/>
    </row>
    <row r="217" ht="16" customHeight="1" spans="1:19">
      <c r="A217" s="175"/>
      <c r="B217" s="173" t="s">
        <v>265</v>
      </c>
      <c r="C217" s="176" t="s">
        <v>308</v>
      </c>
      <c r="D217" s="144"/>
      <c r="E217" s="144"/>
      <c r="F217" s="144"/>
      <c r="G217" s="144"/>
      <c r="H217" s="144"/>
      <c r="I217" s="144"/>
      <c r="J217" s="144"/>
      <c r="K217" s="144"/>
      <c r="L217" s="144"/>
      <c r="M217" s="144"/>
      <c r="N217" s="144"/>
      <c r="O217" s="144"/>
      <c r="P217" s="144"/>
      <c r="Q217" s="144"/>
      <c r="R217" s="144"/>
      <c r="S217" s="144"/>
    </row>
    <row r="218" ht="16" customHeight="1" spans="1:19">
      <c r="A218" s="172">
        <v>303</v>
      </c>
      <c r="B218" s="173"/>
      <c r="C218" s="174" t="s">
        <v>101</v>
      </c>
      <c r="D218" s="144"/>
      <c r="E218" s="144"/>
      <c r="F218" s="144"/>
      <c r="G218" s="144"/>
      <c r="H218" s="144"/>
      <c r="I218" s="144"/>
      <c r="J218" s="144"/>
      <c r="K218" s="144"/>
      <c r="L218" s="144"/>
      <c r="M218" s="144"/>
      <c r="N218" s="144"/>
      <c r="O218" s="144"/>
      <c r="P218" s="144"/>
      <c r="Q218" s="144"/>
      <c r="R218" s="144"/>
      <c r="S218" s="144"/>
    </row>
    <row r="219" ht="16" customHeight="1" spans="1:19">
      <c r="A219" s="175"/>
      <c r="B219" s="173" t="s">
        <v>241</v>
      </c>
      <c r="C219" s="176" t="s">
        <v>309</v>
      </c>
      <c r="D219" s="144"/>
      <c r="E219" s="144"/>
      <c r="F219" s="144"/>
      <c r="G219" s="144"/>
      <c r="H219" s="144"/>
      <c r="I219" s="144"/>
      <c r="J219" s="144"/>
      <c r="K219" s="144"/>
      <c r="L219" s="144"/>
      <c r="M219" s="144"/>
      <c r="N219" s="144"/>
      <c r="O219" s="144"/>
      <c r="P219" s="144"/>
      <c r="Q219" s="144"/>
      <c r="R219" s="144"/>
      <c r="S219" s="144"/>
    </row>
    <row r="220" ht="16" customHeight="1" spans="1:19">
      <c r="A220" s="175"/>
      <c r="B220" s="173" t="s">
        <v>243</v>
      </c>
      <c r="C220" s="176" t="s">
        <v>310</v>
      </c>
      <c r="D220" s="144"/>
      <c r="E220" s="144"/>
      <c r="F220" s="144"/>
      <c r="G220" s="144"/>
      <c r="H220" s="144"/>
      <c r="I220" s="144"/>
      <c r="J220" s="144"/>
      <c r="K220" s="144"/>
      <c r="L220" s="144"/>
      <c r="M220" s="144"/>
      <c r="N220" s="144"/>
      <c r="O220" s="144"/>
      <c r="P220" s="144"/>
      <c r="Q220" s="144"/>
      <c r="R220" s="144"/>
      <c r="S220" s="144"/>
    </row>
    <row r="221" ht="16" customHeight="1" spans="1:19">
      <c r="A221" s="175"/>
      <c r="B221" s="173" t="s">
        <v>245</v>
      </c>
      <c r="C221" s="176" t="s">
        <v>311</v>
      </c>
      <c r="D221" s="144"/>
      <c r="E221" s="144"/>
      <c r="F221" s="144"/>
      <c r="G221" s="144"/>
      <c r="H221" s="144"/>
      <c r="I221" s="144"/>
      <c r="J221" s="144"/>
      <c r="K221" s="144"/>
      <c r="L221" s="144"/>
      <c r="M221" s="144"/>
      <c r="N221" s="144"/>
      <c r="O221" s="144"/>
      <c r="P221" s="144"/>
      <c r="Q221" s="144"/>
      <c r="R221" s="144"/>
      <c r="S221" s="144"/>
    </row>
    <row r="222" ht="16" customHeight="1" spans="1:19">
      <c r="A222" s="175"/>
      <c r="B222" s="173" t="s">
        <v>270</v>
      </c>
      <c r="C222" s="176" t="s">
        <v>312</v>
      </c>
      <c r="D222" s="144"/>
      <c r="E222" s="144"/>
      <c r="F222" s="144"/>
      <c r="G222" s="144"/>
      <c r="H222" s="144"/>
      <c r="I222" s="144"/>
      <c r="J222" s="144"/>
      <c r="K222" s="144"/>
      <c r="L222" s="144"/>
      <c r="M222" s="144"/>
      <c r="N222" s="144"/>
      <c r="O222" s="144"/>
      <c r="P222" s="144"/>
      <c r="Q222" s="144"/>
      <c r="R222" s="144"/>
      <c r="S222" s="144"/>
    </row>
    <row r="223" ht="16" customHeight="1" spans="1:19">
      <c r="A223" s="175"/>
      <c r="B223" s="173" t="s">
        <v>272</v>
      </c>
      <c r="C223" s="176" t="s">
        <v>313</v>
      </c>
      <c r="D223" s="144"/>
      <c r="E223" s="144"/>
      <c r="F223" s="144"/>
      <c r="G223" s="144"/>
      <c r="H223" s="144"/>
      <c r="I223" s="144"/>
      <c r="J223" s="144"/>
      <c r="K223" s="144"/>
      <c r="L223" s="144"/>
      <c r="M223" s="144"/>
      <c r="N223" s="144"/>
      <c r="O223" s="144"/>
      <c r="P223" s="144"/>
      <c r="Q223" s="144"/>
      <c r="R223" s="144"/>
      <c r="S223" s="144"/>
    </row>
    <row r="224" ht="16" customHeight="1" spans="1:19">
      <c r="A224" s="175"/>
      <c r="B224" s="173" t="s">
        <v>247</v>
      </c>
      <c r="C224" s="176" t="s">
        <v>314</v>
      </c>
      <c r="D224" s="144"/>
      <c r="E224" s="144"/>
      <c r="F224" s="144"/>
      <c r="G224" s="144"/>
      <c r="H224" s="144"/>
      <c r="I224" s="144"/>
      <c r="J224" s="144"/>
      <c r="K224" s="144"/>
      <c r="L224" s="144"/>
      <c r="M224" s="144"/>
      <c r="N224" s="144"/>
      <c r="O224" s="144"/>
      <c r="P224" s="144"/>
      <c r="Q224" s="144"/>
      <c r="R224" s="144"/>
      <c r="S224" s="144"/>
    </row>
    <row r="225" ht="16" customHeight="1" spans="1:19">
      <c r="A225" s="175"/>
      <c r="B225" s="173" t="s">
        <v>249</v>
      </c>
      <c r="C225" s="176" t="s">
        <v>315</v>
      </c>
      <c r="D225" s="144"/>
      <c r="E225" s="144"/>
      <c r="F225" s="144"/>
      <c r="G225" s="144"/>
      <c r="H225" s="144"/>
      <c r="I225" s="144"/>
      <c r="J225" s="144"/>
      <c r="K225" s="144"/>
      <c r="L225" s="144"/>
      <c r="M225" s="144"/>
      <c r="N225" s="144"/>
      <c r="O225" s="144"/>
      <c r="P225" s="144"/>
      <c r="Q225" s="144"/>
      <c r="R225" s="144"/>
      <c r="S225" s="144"/>
    </row>
    <row r="226" ht="16" customHeight="1" spans="1:19">
      <c r="A226" s="175"/>
      <c r="B226" s="173" t="s">
        <v>251</v>
      </c>
      <c r="C226" s="176" t="s">
        <v>316</v>
      </c>
      <c r="D226" s="144"/>
      <c r="E226" s="144"/>
      <c r="F226" s="144"/>
      <c r="G226" s="144"/>
      <c r="H226" s="144"/>
      <c r="I226" s="144"/>
      <c r="J226" s="144"/>
      <c r="K226" s="144"/>
      <c r="L226" s="144"/>
      <c r="M226" s="144"/>
      <c r="N226" s="144"/>
      <c r="O226" s="144"/>
      <c r="P226" s="144"/>
      <c r="Q226" s="144"/>
      <c r="R226" s="144"/>
      <c r="S226" s="144"/>
    </row>
    <row r="227" ht="16" customHeight="1" spans="1:19">
      <c r="A227" s="175"/>
      <c r="B227" s="173" t="s">
        <v>253</v>
      </c>
      <c r="C227" s="176" t="s">
        <v>317</v>
      </c>
      <c r="D227" s="144"/>
      <c r="E227" s="144"/>
      <c r="F227" s="144"/>
      <c r="G227" s="144"/>
      <c r="H227" s="144"/>
      <c r="I227" s="144"/>
      <c r="J227" s="144"/>
      <c r="K227" s="144"/>
      <c r="L227" s="144"/>
      <c r="M227" s="144"/>
      <c r="N227" s="144"/>
      <c r="O227" s="144"/>
      <c r="P227" s="144"/>
      <c r="Q227" s="144"/>
      <c r="R227" s="144"/>
      <c r="S227" s="144"/>
    </row>
    <row r="228" ht="16" customHeight="1" spans="1:19">
      <c r="A228" s="175"/>
      <c r="B228" s="173" t="s">
        <v>255</v>
      </c>
      <c r="C228" s="176" t="s">
        <v>318</v>
      </c>
      <c r="D228" s="144"/>
      <c r="E228" s="144"/>
      <c r="F228" s="144"/>
      <c r="G228" s="144"/>
      <c r="H228" s="144"/>
      <c r="I228" s="144"/>
      <c r="J228" s="144"/>
      <c r="K228" s="144"/>
      <c r="L228" s="144"/>
      <c r="M228" s="144"/>
      <c r="N228" s="144"/>
      <c r="O228" s="144"/>
      <c r="P228" s="144"/>
      <c r="Q228" s="144"/>
      <c r="R228" s="144"/>
      <c r="S228" s="144"/>
    </row>
    <row r="229" ht="16" customHeight="1" spans="1:19">
      <c r="A229" s="175"/>
      <c r="B229" s="173" t="s">
        <v>265</v>
      </c>
      <c r="C229" s="176" t="s">
        <v>319</v>
      </c>
      <c r="D229" s="144"/>
      <c r="E229" s="144"/>
      <c r="F229" s="144"/>
      <c r="G229" s="144"/>
      <c r="H229" s="144"/>
      <c r="I229" s="144"/>
      <c r="J229" s="144"/>
      <c r="K229" s="144"/>
      <c r="L229" s="144"/>
      <c r="M229" s="144"/>
      <c r="N229" s="144"/>
      <c r="O229" s="144"/>
      <c r="P229" s="144"/>
      <c r="Q229" s="144"/>
      <c r="R229" s="144"/>
      <c r="S229" s="144"/>
    </row>
    <row r="230" ht="14.25" spans="1:19">
      <c r="A230" s="177" t="s">
        <v>208</v>
      </c>
      <c r="B230" s="178"/>
      <c r="C230" s="179"/>
      <c r="D230" s="128">
        <f t="shared" ref="D230:G230" si="10">D231+D245+D273</f>
        <v>430.56</v>
      </c>
      <c r="E230" s="128">
        <f t="shared" si="10"/>
        <v>430.56</v>
      </c>
      <c r="F230" s="128">
        <f t="shared" si="10"/>
        <v>430.56</v>
      </c>
      <c r="G230" s="128">
        <f t="shared" si="10"/>
        <v>430.19</v>
      </c>
      <c r="H230" s="129"/>
      <c r="I230" s="129"/>
      <c r="J230" s="129"/>
      <c r="K230" s="129"/>
      <c r="L230" s="129"/>
      <c r="M230" s="128">
        <f>M231+M245+M273</f>
        <v>0.37</v>
      </c>
      <c r="N230" s="159"/>
      <c r="O230" s="159"/>
      <c r="P230" s="159"/>
      <c r="Q230" s="159"/>
      <c r="R230" s="159"/>
      <c r="S230" s="159"/>
    </row>
    <row r="231" spans="1:19">
      <c r="A231" s="180">
        <v>301</v>
      </c>
      <c r="B231" s="181" t="s">
        <v>240</v>
      </c>
      <c r="C231" s="182" t="s">
        <v>99</v>
      </c>
      <c r="D231" s="144">
        <f t="shared" ref="D231:G231" si="11">D232+D233+D234+D236+D237+D238+D239+D240+D241+D242+D244</f>
        <v>419.67</v>
      </c>
      <c r="E231" s="144">
        <f t="shared" si="11"/>
        <v>419.67</v>
      </c>
      <c r="F231" s="144">
        <f t="shared" si="11"/>
        <v>419.67</v>
      </c>
      <c r="G231" s="144">
        <f t="shared" si="11"/>
        <v>419.3</v>
      </c>
      <c r="H231" s="144"/>
      <c r="I231" s="144"/>
      <c r="J231" s="144"/>
      <c r="K231" s="144"/>
      <c r="L231" s="144"/>
      <c r="M231" s="144">
        <v>0.37</v>
      </c>
      <c r="N231" s="144"/>
      <c r="O231" s="144"/>
      <c r="P231" s="144"/>
      <c r="Q231" s="144"/>
      <c r="R231" s="144"/>
      <c r="S231" s="144"/>
    </row>
    <row r="232" spans="1:19">
      <c r="A232" s="183"/>
      <c r="B232" s="181" t="s">
        <v>241</v>
      </c>
      <c r="C232" s="184" t="s">
        <v>242</v>
      </c>
      <c r="D232" s="144">
        <v>83.6</v>
      </c>
      <c r="E232" s="144">
        <v>83.6</v>
      </c>
      <c r="F232" s="144">
        <v>83.6</v>
      </c>
      <c r="G232" s="144">
        <v>83.6</v>
      </c>
      <c r="H232" s="144"/>
      <c r="I232" s="144"/>
      <c r="J232" s="144"/>
      <c r="K232" s="144"/>
      <c r="L232" s="144"/>
      <c r="M232" s="144"/>
      <c r="N232" s="144"/>
      <c r="O232" s="144"/>
      <c r="P232" s="144"/>
      <c r="Q232" s="144"/>
      <c r="R232" s="144"/>
      <c r="S232" s="144"/>
    </row>
    <row r="233" spans="1:19">
      <c r="A233" s="183"/>
      <c r="B233" s="181" t="s">
        <v>243</v>
      </c>
      <c r="C233" s="184" t="s">
        <v>244</v>
      </c>
      <c r="D233" s="144">
        <v>52.12</v>
      </c>
      <c r="E233" s="144">
        <v>52.12</v>
      </c>
      <c r="F233" s="144">
        <v>52.12</v>
      </c>
      <c r="G233" s="144">
        <v>52.12</v>
      </c>
      <c r="H233" s="144"/>
      <c r="I233" s="144"/>
      <c r="J233" s="144"/>
      <c r="K233" s="144"/>
      <c r="L233" s="144"/>
      <c r="M233" s="144"/>
      <c r="N233" s="144"/>
      <c r="O233" s="144"/>
      <c r="P233" s="144"/>
      <c r="Q233" s="144"/>
      <c r="R233" s="144"/>
      <c r="S233" s="144"/>
    </row>
    <row r="234" spans="1:19">
      <c r="A234" s="183"/>
      <c r="B234" s="181" t="s">
        <v>245</v>
      </c>
      <c r="C234" s="184" t="s">
        <v>246</v>
      </c>
      <c r="D234" s="144">
        <v>11.33</v>
      </c>
      <c r="E234" s="144">
        <v>11.33</v>
      </c>
      <c r="F234" s="144">
        <v>11.33</v>
      </c>
      <c r="G234" s="144">
        <v>11.33</v>
      </c>
      <c r="H234" s="144"/>
      <c r="I234" s="144"/>
      <c r="J234" s="144"/>
      <c r="K234" s="144"/>
      <c r="L234" s="144"/>
      <c r="M234" s="144"/>
      <c r="N234" s="144"/>
      <c r="O234" s="144"/>
      <c r="P234" s="144"/>
      <c r="Q234" s="144"/>
      <c r="R234" s="144"/>
      <c r="S234" s="144"/>
    </row>
    <row r="235" spans="1:19">
      <c r="A235" s="183"/>
      <c r="B235" s="181" t="s">
        <v>247</v>
      </c>
      <c r="C235" s="184" t="s">
        <v>248</v>
      </c>
      <c r="D235" s="144"/>
      <c r="E235" s="144"/>
      <c r="F235" s="144"/>
      <c r="G235" s="144"/>
      <c r="H235" s="144"/>
      <c r="I235" s="144"/>
      <c r="J235" s="144"/>
      <c r="K235" s="144"/>
      <c r="L235" s="144"/>
      <c r="M235" s="144"/>
      <c r="N235" s="144"/>
      <c r="O235" s="144"/>
      <c r="P235" s="144"/>
      <c r="Q235" s="144"/>
      <c r="R235" s="144"/>
      <c r="S235" s="144"/>
    </row>
    <row r="236" spans="1:19">
      <c r="A236" s="183"/>
      <c r="B236" s="181" t="s">
        <v>249</v>
      </c>
      <c r="C236" s="184" t="s">
        <v>250</v>
      </c>
      <c r="D236" s="144">
        <v>164.12</v>
      </c>
      <c r="E236" s="144">
        <v>164.12</v>
      </c>
      <c r="F236" s="144">
        <v>164.12</v>
      </c>
      <c r="G236" s="144">
        <v>164.12</v>
      </c>
      <c r="H236" s="144"/>
      <c r="I236" s="144"/>
      <c r="J236" s="144"/>
      <c r="K236" s="144"/>
      <c r="L236" s="144"/>
      <c r="M236" s="144"/>
      <c r="N236" s="144"/>
      <c r="O236" s="144"/>
      <c r="P236" s="144"/>
      <c r="Q236" s="144"/>
      <c r="R236" s="144"/>
      <c r="S236" s="144"/>
    </row>
    <row r="237" spans="1:19">
      <c r="A237" s="183"/>
      <c r="B237" s="181" t="s">
        <v>251</v>
      </c>
      <c r="C237" s="184" t="s">
        <v>252</v>
      </c>
      <c r="D237" s="144">
        <v>34.35</v>
      </c>
      <c r="E237" s="144">
        <v>34.35</v>
      </c>
      <c r="F237" s="144">
        <v>34.35</v>
      </c>
      <c r="G237" s="144">
        <v>34.35</v>
      </c>
      <c r="H237" s="144"/>
      <c r="I237" s="144"/>
      <c r="J237" s="144"/>
      <c r="K237" s="144"/>
      <c r="L237" s="144"/>
      <c r="M237" s="144"/>
      <c r="N237" s="144"/>
      <c r="O237" s="144"/>
      <c r="P237" s="144"/>
      <c r="Q237" s="144"/>
      <c r="R237" s="144"/>
      <c r="S237" s="144"/>
    </row>
    <row r="238" spans="1:19">
      <c r="A238" s="183"/>
      <c r="B238" s="181" t="s">
        <v>253</v>
      </c>
      <c r="C238" s="184" t="s">
        <v>254</v>
      </c>
      <c r="D238" s="144">
        <v>13.74</v>
      </c>
      <c r="E238" s="144">
        <v>13.74</v>
      </c>
      <c r="F238" s="144">
        <v>13.74</v>
      </c>
      <c r="G238" s="144">
        <v>13.74</v>
      </c>
      <c r="H238" s="144"/>
      <c r="I238" s="144"/>
      <c r="J238" s="144"/>
      <c r="K238" s="144"/>
      <c r="L238" s="144"/>
      <c r="M238" s="144"/>
      <c r="N238" s="144"/>
      <c r="O238" s="144"/>
      <c r="P238" s="144"/>
      <c r="Q238" s="144"/>
      <c r="R238" s="144"/>
      <c r="S238" s="144"/>
    </row>
    <row r="239" spans="1:19">
      <c r="A239" s="183"/>
      <c r="B239" s="181" t="s">
        <v>255</v>
      </c>
      <c r="C239" s="184" t="s">
        <v>256</v>
      </c>
      <c r="D239" s="144">
        <v>8.06</v>
      </c>
      <c r="E239" s="144">
        <v>8.06</v>
      </c>
      <c r="F239" s="144">
        <v>8.06</v>
      </c>
      <c r="G239" s="144">
        <v>8.06</v>
      </c>
      <c r="H239" s="144"/>
      <c r="I239" s="144"/>
      <c r="J239" s="144"/>
      <c r="K239" s="144"/>
      <c r="L239" s="144"/>
      <c r="M239" s="144"/>
      <c r="N239" s="144"/>
      <c r="O239" s="144"/>
      <c r="P239" s="144"/>
      <c r="Q239" s="144"/>
      <c r="R239" s="144"/>
      <c r="S239" s="144"/>
    </row>
    <row r="240" spans="1:19">
      <c r="A240" s="183"/>
      <c r="B240" s="181" t="s">
        <v>257</v>
      </c>
      <c r="C240" s="184" t="s">
        <v>258</v>
      </c>
      <c r="D240" s="144">
        <v>4.34</v>
      </c>
      <c r="E240" s="144">
        <v>4.34</v>
      </c>
      <c r="F240" s="144">
        <v>4.34</v>
      </c>
      <c r="G240" s="144">
        <v>4.34</v>
      </c>
      <c r="H240" s="144"/>
      <c r="I240" s="144"/>
      <c r="J240" s="144"/>
      <c r="K240" s="144"/>
      <c r="L240" s="144"/>
      <c r="M240" s="144"/>
      <c r="N240" s="144"/>
      <c r="O240" s="144"/>
      <c r="P240" s="144"/>
      <c r="Q240" s="144"/>
      <c r="R240" s="144"/>
      <c r="S240" s="144"/>
    </row>
    <row r="241" spans="1:19">
      <c r="A241" s="183"/>
      <c r="B241" s="181" t="s">
        <v>259</v>
      </c>
      <c r="C241" s="184" t="s">
        <v>260</v>
      </c>
      <c r="D241" s="144">
        <v>1.12</v>
      </c>
      <c r="E241" s="144">
        <v>1.12</v>
      </c>
      <c r="F241" s="144">
        <v>1.12</v>
      </c>
      <c r="G241" s="144">
        <v>1.03</v>
      </c>
      <c r="H241" s="144"/>
      <c r="I241" s="144"/>
      <c r="J241" s="144"/>
      <c r="K241" s="144"/>
      <c r="L241" s="144"/>
      <c r="M241" s="144">
        <v>0.09</v>
      </c>
      <c r="N241" s="144"/>
      <c r="O241" s="144"/>
      <c r="P241" s="144"/>
      <c r="Q241" s="144"/>
      <c r="R241" s="144"/>
      <c r="S241" s="144"/>
    </row>
    <row r="242" spans="1:19">
      <c r="A242" s="183"/>
      <c r="B242" s="181" t="s">
        <v>261</v>
      </c>
      <c r="C242" s="184" t="s">
        <v>262</v>
      </c>
      <c r="D242" s="144">
        <v>20.89</v>
      </c>
      <c r="E242" s="144">
        <v>20.89</v>
      </c>
      <c r="F242" s="144">
        <v>20.89</v>
      </c>
      <c r="G242" s="144">
        <v>20.61</v>
      </c>
      <c r="H242" s="144"/>
      <c r="I242" s="144"/>
      <c r="J242" s="144"/>
      <c r="K242" s="144"/>
      <c r="L242" s="144"/>
      <c r="M242" s="144">
        <v>0.28</v>
      </c>
      <c r="N242" s="144"/>
      <c r="O242" s="144"/>
      <c r="P242" s="144"/>
      <c r="Q242" s="144"/>
      <c r="R242" s="144"/>
      <c r="S242" s="144"/>
    </row>
    <row r="243" spans="1:19">
      <c r="A243" s="183"/>
      <c r="B243" s="181" t="s">
        <v>263</v>
      </c>
      <c r="C243" s="184" t="s">
        <v>264</v>
      </c>
      <c r="D243" s="144"/>
      <c r="E243" s="144"/>
      <c r="F243" s="144"/>
      <c r="G243" s="144"/>
      <c r="H243" s="144"/>
      <c r="I243" s="144"/>
      <c r="J243" s="144"/>
      <c r="K243" s="144"/>
      <c r="L243" s="144"/>
      <c r="M243" s="144"/>
      <c r="N243" s="144"/>
      <c r="O243" s="144"/>
      <c r="P243" s="144"/>
      <c r="Q243" s="144"/>
      <c r="R243" s="144"/>
      <c r="S243" s="144"/>
    </row>
    <row r="244" spans="1:19">
      <c r="A244" s="183"/>
      <c r="B244" s="181" t="s">
        <v>265</v>
      </c>
      <c r="C244" s="184" t="s">
        <v>266</v>
      </c>
      <c r="D244" s="144">
        <v>26</v>
      </c>
      <c r="E244" s="144">
        <v>26</v>
      </c>
      <c r="F244" s="144">
        <v>26</v>
      </c>
      <c r="G244" s="144">
        <v>26</v>
      </c>
      <c r="H244" s="144"/>
      <c r="I244" s="144"/>
      <c r="J244" s="144"/>
      <c r="K244" s="144"/>
      <c r="L244" s="144"/>
      <c r="M244" s="144"/>
      <c r="N244" s="144"/>
      <c r="O244" s="144"/>
      <c r="P244" s="144"/>
      <c r="Q244" s="144"/>
      <c r="R244" s="144"/>
      <c r="S244" s="144"/>
    </row>
    <row r="245" spans="1:19">
      <c r="A245" s="180">
        <v>302</v>
      </c>
      <c r="B245" s="181"/>
      <c r="C245" s="182" t="s">
        <v>100</v>
      </c>
      <c r="D245" s="144">
        <f t="shared" ref="D245:G245" si="12">D246+D247+D250+D251+D252+D255+D257+D260+D261+D265+D267+D268</f>
        <v>9.45</v>
      </c>
      <c r="E245" s="144">
        <f t="shared" si="12"/>
        <v>9.45</v>
      </c>
      <c r="F245" s="144">
        <f t="shared" si="12"/>
        <v>9.45</v>
      </c>
      <c r="G245" s="144">
        <f t="shared" si="12"/>
        <v>9.45</v>
      </c>
      <c r="H245" s="144"/>
      <c r="I245" s="144"/>
      <c r="J245" s="144"/>
      <c r="K245" s="144"/>
      <c r="L245" s="144"/>
      <c r="M245" s="144"/>
      <c r="N245" s="144"/>
      <c r="O245" s="144"/>
      <c r="P245" s="144"/>
      <c r="Q245" s="144"/>
      <c r="R245" s="144"/>
      <c r="S245" s="144"/>
    </row>
    <row r="246" spans="1:19">
      <c r="A246" s="183"/>
      <c r="B246" s="181" t="s">
        <v>241</v>
      </c>
      <c r="C246" s="184" t="s">
        <v>267</v>
      </c>
      <c r="D246" s="144">
        <v>0.89</v>
      </c>
      <c r="E246" s="144">
        <v>0.89</v>
      </c>
      <c r="F246" s="144">
        <v>0.89</v>
      </c>
      <c r="G246" s="144">
        <v>0.89</v>
      </c>
      <c r="H246" s="144"/>
      <c r="I246" s="144"/>
      <c r="J246" s="144"/>
      <c r="K246" s="144"/>
      <c r="L246" s="144"/>
      <c r="M246" s="144"/>
      <c r="N246" s="144"/>
      <c r="O246" s="144"/>
      <c r="P246" s="144"/>
      <c r="Q246" s="144"/>
      <c r="R246" s="144"/>
      <c r="S246" s="144"/>
    </row>
    <row r="247" spans="1:19">
      <c r="A247" s="183"/>
      <c r="B247" s="181" t="s">
        <v>243</v>
      </c>
      <c r="C247" s="184" t="s">
        <v>268</v>
      </c>
      <c r="D247" s="144">
        <v>0.5</v>
      </c>
      <c r="E247" s="144">
        <v>0.5</v>
      </c>
      <c r="F247" s="144">
        <v>0.5</v>
      </c>
      <c r="G247" s="144">
        <v>0.5</v>
      </c>
      <c r="H247" s="144"/>
      <c r="I247" s="144"/>
      <c r="J247" s="144"/>
      <c r="K247" s="144"/>
      <c r="L247" s="144"/>
      <c r="M247" s="144"/>
      <c r="N247" s="144"/>
      <c r="O247" s="144"/>
      <c r="P247" s="144"/>
      <c r="Q247" s="144"/>
      <c r="R247" s="144"/>
      <c r="S247" s="144"/>
    </row>
    <row r="248" spans="1:19">
      <c r="A248" s="183"/>
      <c r="B248" s="181" t="s">
        <v>245</v>
      </c>
      <c r="C248" s="184" t="s">
        <v>269</v>
      </c>
      <c r="D248" s="144"/>
      <c r="E248" s="144"/>
      <c r="F248" s="144"/>
      <c r="G248" s="144"/>
      <c r="H248" s="144"/>
      <c r="I248" s="144"/>
      <c r="J248" s="144"/>
      <c r="K248" s="144"/>
      <c r="L248" s="144"/>
      <c r="M248" s="144"/>
      <c r="N248" s="144"/>
      <c r="O248" s="144"/>
      <c r="P248" s="144"/>
      <c r="Q248" s="144"/>
      <c r="R248" s="144"/>
      <c r="S248" s="144"/>
    </row>
    <row r="249" spans="1:19">
      <c r="A249" s="183"/>
      <c r="B249" s="181" t="s">
        <v>270</v>
      </c>
      <c r="C249" s="184" t="s">
        <v>271</v>
      </c>
      <c r="D249" s="144"/>
      <c r="E249" s="144"/>
      <c r="F249" s="144"/>
      <c r="G249" s="144"/>
      <c r="H249" s="144"/>
      <c r="I249" s="144"/>
      <c r="J249" s="144"/>
      <c r="K249" s="144"/>
      <c r="L249" s="144"/>
      <c r="M249" s="144"/>
      <c r="N249" s="144"/>
      <c r="O249" s="144"/>
      <c r="P249" s="144"/>
      <c r="Q249" s="144"/>
      <c r="R249" s="144"/>
      <c r="S249" s="144"/>
    </row>
    <row r="250" spans="1:19">
      <c r="A250" s="183"/>
      <c r="B250" s="181" t="s">
        <v>272</v>
      </c>
      <c r="C250" s="184" t="s">
        <v>273</v>
      </c>
      <c r="D250" s="144">
        <v>0.2</v>
      </c>
      <c r="E250" s="144">
        <v>0.2</v>
      </c>
      <c r="F250" s="144">
        <v>0.2</v>
      </c>
      <c r="G250" s="144">
        <v>0.2</v>
      </c>
      <c r="H250" s="144"/>
      <c r="I250" s="144"/>
      <c r="J250" s="144"/>
      <c r="K250" s="144"/>
      <c r="L250" s="144"/>
      <c r="M250" s="144"/>
      <c r="N250" s="144"/>
      <c r="O250" s="144"/>
      <c r="P250" s="144"/>
      <c r="Q250" s="144"/>
      <c r="R250" s="144"/>
      <c r="S250" s="144"/>
    </row>
    <row r="251" spans="1:19">
      <c r="A251" s="183"/>
      <c r="B251" s="181" t="s">
        <v>247</v>
      </c>
      <c r="C251" s="184" t="s">
        <v>274</v>
      </c>
      <c r="D251" s="144">
        <v>0.3</v>
      </c>
      <c r="E251" s="144">
        <v>0.3</v>
      </c>
      <c r="F251" s="144">
        <v>0.3</v>
      </c>
      <c r="G251" s="144">
        <v>0.3</v>
      </c>
      <c r="H251" s="144"/>
      <c r="I251" s="144"/>
      <c r="J251" s="144"/>
      <c r="K251" s="144"/>
      <c r="L251" s="144"/>
      <c r="M251" s="144"/>
      <c r="N251" s="144"/>
      <c r="O251" s="144"/>
      <c r="P251" s="144"/>
      <c r="Q251" s="144"/>
      <c r="R251" s="144"/>
      <c r="S251" s="144"/>
    </row>
    <row r="252" spans="1:19">
      <c r="A252" s="183"/>
      <c r="B252" s="181" t="s">
        <v>249</v>
      </c>
      <c r="C252" s="184" t="s">
        <v>275</v>
      </c>
      <c r="D252" s="144">
        <v>1</v>
      </c>
      <c r="E252" s="144">
        <v>1</v>
      </c>
      <c r="F252" s="144">
        <v>1</v>
      </c>
      <c r="G252" s="144">
        <v>1</v>
      </c>
      <c r="H252" s="144"/>
      <c r="I252" s="144"/>
      <c r="J252" s="144"/>
      <c r="K252" s="144"/>
      <c r="L252" s="144"/>
      <c r="M252" s="144"/>
      <c r="N252" s="144"/>
      <c r="O252" s="144"/>
      <c r="P252" s="144"/>
      <c r="Q252" s="144"/>
      <c r="R252" s="144"/>
      <c r="S252" s="144"/>
    </row>
    <row r="253" spans="1:19">
      <c r="A253" s="183"/>
      <c r="B253" s="181" t="s">
        <v>251</v>
      </c>
      <c r="C253" s="184" t="s">
        <v>276</v>
      </c>
      <c r="D253" s="144"/>
      <c r="E253" s="144"/>
      <c r="F253" s="144"/>
      <c r="G253" s="144"/>
      <c r="H253" s="144"/>
      <c r="I253" s="144"/>
      <c r="J253" s="144"/>
      <c r="K253" s="144"/>
      <c r="L253" s="144"/>
      <c r="M253" s="144"/>
      <c r="N253" s="144"/>
      <c r="O253" s="144"/>
      <c r="P253" s="144"/>
      <c r="Q253" s="144"/>
      <c r="R253" s="144"/>
      <c r="S253" s="144"/>
    </row>
    <row r="254" spans="1:19">
      <c r="A254" s="183"/>
      <c r="B254" s="181" t="s">
        <v>253</v>
      </c>
      <c r="C254" s="184" t="s">
        <v>277</v>
      </c>
      <c r="D254" s="144"/>
      <c r="E254" s="144"/>
      <c r="F254" s="144"/>
      <c r="G254" s="144"/>
      <c r="H254" s="144"/>
      <c r="I254" s="144"/>
      <c r="J254" s="144"/>
      <c r="K254" s="144"/>
      <c r="L254" s="144"/>
      <c r="M254" s="144"/>
      <c r="N254" s="144"/>
      <c r="O254" s="144"/>
      <c r="P254" s="144"/>
      <c r="Q254" s="144"/>
      <c r="R254" s="144"/>
      <c r="S254" s="144"/>
    </row>
    <row r="255" spans="1:19">
      <c r="A255" s="183"/>
      <c r="B255" s="181" t="s">
        <v>257</v>
      </c>
      <c r="C255" s="184" t="s">
        <v>278</v>
      </c>
      <c r="D255" s="144">
        <v>0.5</v>
      </c>
      <c r="E255" s="144">
        <v>0.5</v>
      </c>
      <c r="F255" s="144">
        <v>0.5</v>
      </c>
      <c r="G255" s="144">
        <v>0.5</v>
      </c>
      <c r="H255" s="144"/>
      <c r="I255" s="144"/>
      <c r="J255" s="144"/>
      <c r="K255" s="144"/>
      <c r="L255" s="144"/>
      <c r="M255" s="144"/>
      <c r="N255" s="144"/>
      <c r="O255" s="144"/>
      <c r="P255" s="144"/>
      <c r="Q255" s="144"/>
      <c r="R255" s="144"/>
      <c r="S255" s="144"/>
    </row>
    <row r="256" spans="1:19">
      <c r="A256" s="183"/>
      <c r="B256" s="181" t="s">
        <v>259</v>
      </c>
      <c r="C256" s="184" t="s">
        <v>279</v>
      </c>
      <c r="D256" s="144"/>
      <c r="E256" s="144"/>
      <c r="F256" s="144"/>
      <c r="G256" s="144"/>
      <c r="H256" s="144"/>
      <c r="I256" s="144"/>
      <c r="J256" s="144"/>
      <c r="K256" s="144"/>
      <c r="L256" s="144"/>
      <c r="M256" s="144"/>
      <c r="N256" s="144"/>
      <c r="O256" s="144"/>
      <c r="P256" s="144"/>
      <c r="Q256" s="144"/>
      <c r="R256" s="144"/>
      <c r="S256" s="144"/>
    </row>
    <row r="257" spans="1:19">
      <c r="A257" s="183"/>
      <c r="B257" s="181" t="s">
        <v>261</v>
      </c>
      <c r="C257" s="184" t="s">
        <v>280</v>
      </c>
      <c r="D257" s="144">
        <v>1</v>
      </c>
      <c r="E257" s="144">
        <v>1</v>
      </c>
      <c r="F257" s="144">
        <v>1</v>
      </c>
      <c r="G257" s="144">
        <v>1</v>
      </c>
      <c r="H257" s="144"/>
      <c r="I257" s="144"/>
      <c r="J257" s="144"/>
      <c r="K257" s="144"/>
      <c r="L257" s="144"/>
      <c r="M257" s="144"/>
      <c r="N257" s="144"/>
      <c r="O257" s="144"/>
      <c r="P257" s="144"/>
      <c r="Q257" s="144"/>
      <c r="R257" s="144"/>
      <c r="S257" s="144"/>
    </row>
    <row r="258" spans="1:19">
      <c r="A258" s="183"/>
      <c r="B258" s="181" t="s">
        <v>263</v>
      </c>
      <c r="C258" s="184" t="s">
        <v>281</v>
      </c>
      <c r="D258" s="144"/>
      <c r="E258" s="144"/>
      <c r="F258" s="144"/>
      <c r="G258" s="144"/>
      <c r="H258" s="144"/>
      <c r="I258" s="144"/>
      <c r="J258" s="144"/>
      <c r="K258" s="144"/>
      <c r="L258" s="144"/>
      <c r="M258" s="144"/>
      <c r="N258" s="144"/>
      <c r="O258" s="144"/>
      <c r="P258" s="144"/>
      <c r="Q258" s="144"/>
      <c r="R258" s="144"/>
      <c r="S258" s="144"/>
    </row>
    <row r="259" spans="1:19">
      <c r="A259" s="183"/>
      <c r="B259" s="181" t="s">
        <v>282</v>
      </c>
      <c r="C259" s="184" t="s">
        <v>283</v>
      </c>
      <c r="D259" s="144"/>
      <c r="E259" s="144"/>
      <c r="F259" s="144"/>
      <c r="G259" s="144"/>
      <c r="H259" s="144"/>
      <c r="I259" s="144"/>
      <c r="J259" s="144"/>
      <c r="K259" s="144"/>
      <c r="L259" s="144"/>
      <c r="M259" s="144"/>
      <c r="N259" s="144"/>
      <c r="O259" s="144"/>
      <c r="P259" s="144"/>
      <c r="Q259" s="144"/>
      <c r="R259" s="144"/>
      <c r="S259" s="144"/>
    </row>
    <row r="260" spans="1:19">
      <c r="A260" s="183"/>
      <c r="B260" s="181" t="s">
        <v>284</v>
      </c>
      <c r="C260" s="184" t="s">
        <v>285</v>
      </c>
      <c r="D260" s="144">
        <v>0.5</v>
      </c>
      <c r="E260" s="144">
        <v>0.5</v>
      </c>
      <c r="F260" s="144">
        <v>0.5</v>
      </c>
      <c r="G260" s="144">
        <v>0.5</v>
      </c>
      <c r="H260" s="144"/>
      <c r="I260" s="144"/>
      <c r="J260" s="144"/>
      <c r="K260" s="144"/>
      <c r="L260" s="144"/>
      <c r="M260" s="144"/>
      <c r="N260" s="144"/>
      <c r="O260" s="144"/>
      <c r="P260" s="144"/>
      <c r="Q260" s="144"/>
      <c r="R260" s="144"/>
      <c r="S260" s="144"/>
    </row>
    <row r="261" spans="1:19">
      <c r="A261" s="183"/>
      <c r="B261" s="181" t="s">
        <v>286</v>
      </c>
      <c r="C261" s="184" t="s">
        <v>287</v>
      </c>
      <c r="D261" s="144">
        <v>1.76</v>
      </c>
      <c r="E261" s="144">
        <v>1.76</v>
      </c>
      <c r="F261" s="144">
        <v>1.76</v>
      </c>
      <c r="G261" s="144">
        <v>1.76</v>
      </c>
      <c r="H261" s="144"/>
      <c r="I261" s="144"/>
      <c r="J261" s="144"/>
      <c r="K261" s="144"/>
      <c r="L261" s="144"/>
      <c r="M261" s="144"/>
      <c r="N261" s="144"/>
      <c r="O261" s="144"/>
      <c r="P261" s="144"/>
      <c r="Q261" s="144"/>
      <c r="R261" s="144"/>
      <c r="S261" s="144"/>
    </row>
    <row r="262" spans="1:19">
      <c r="A262" s="183"/>
      <c r="B262" s="181" t="s">
        <v>288</v>
      </c>
      <c r="C262" s="184" t="s">
        <v>289</v>
      </c>
      <c r="D262" s="144"/>
      <c r="E262" s="144"/>
      <c r="F262" s="144"/>
      <c r="G262" s="144"/>
      <c r="H262" s="144"/>
      <c r="I262" s="144"/>
      <c r="J262" s="144"/>
      <c r="K262" s="144"/>
      <c r="L262" s="144"/>
      <c r="M262" s="144"/>
      <c r="N262" s="144"/>
      <c r="O262" s="144"/>
      <c r="P262" s="144"/>
      <c r="Q262" s="144"/>
      <c r="R262" s="144"/>
      <c r="S262" s="144"/>
    </row>
    <row r="263" spans="1:19">
      <c r="A263" s="183"/>
      <c r="B263" s="181" t="s">
        <v>290</v>
      </c>
      <c r="C263" s="184" t="s">
        <v>291</v>
      </c>
      <c r="D263" s="144"/>
      <c r="E263" s="144"/>
      <c r="F263" s="144"/>
      <c r="G263" s="144"/>
      <c r="H263" s="144"/>
      <c r="I263" s="144"/>
      <c r="J263" s="144"/>
      <c r="K263" s="144"/>
      <c r="L263" s="144"/>
      <c r="M263" s="144"/>
      <c r="N263" s="144"/>
      <c r="O263" s="144"/>
      <c r="P263" s="144"/>
      <c r="Q263" s="144"/>
      <c r="R263" s="144"/>
      <c r="S263" s="144"/>
    </row>
    <row r="264" spans="1:19">
      <c r="A264" s="183"/>
      <c r="B264" s="181" t="s">
        <v>292</v>
      </c>
      <c r="C264" s="184" t="s">
        <v>293</v>
      </c>
      <c r="D264" s="144"/>
      <c r="E264" s="144"/>
      <c r="F264" s="144"/>
      <c r="G264" s="144"/>
      <c r="H264" s="144"/>
      <c r="I264" s="144"/>
      <c r="J264" s="144"/>
      <c r="K264" s="144"/>
      <c r="L264" s="144"/>
      <c r="M264" s="144"/>
      <c r="N264" s="144"/>
      <c r="O264" s="144"/>
      <c r="P264" s="144"/>
      <c r="Q264" s="144"/>
      <c r="R264" s="144"/>
      <c r="S264" s="144"/>
    </row>
    <row r="265" spans="1:19">
      <c r="A265" s="183"/>
      <c r="B265" s="181" t="s">
        <v>294</v>
      </c>
      <c r="C265" s="184" t="s">
        <v>295</v>
      </c>
      <c r="D265" s="144">
        <v>2</v>
      </c>
      <c r="E265" s="144">
        <v>2</v>
      </c>
      <c r="F265" s="144">
        <v>2</v>
      </c>
      <c r="G265" s="144">
        <v>2</v>
      </c>
      <c r="H265" s="144"/>
      <c r="I265" s="144"/>
      <c r="J265" s="144"/>
      <c r="K265" s="144"/>
      <c r="L265" s="144"/>
      <c r="M265" s="144"/>
      <c r="N265" s="144"/>
      <c r="O265" s="144"/>
      <c r="P265" s="144"/>
      <c r="Q265" s="144"/>
      <c r="R265" s="144"/>
      <c r="S265" s="144"/>
    </row>
    <row r="266" spans="1:19">
      <c r="A266" s="183"/>
      <c r="B266" s="181" t="s">
        <v>296</v>
      </c>
      <c r="C266" s="184" t="s">
        <v>297</v>
      </c>
      <c r="D266" s="144"/>
      <c r="E266" s="144"/>
      <c r="F266" s="144"/>
      <c r="G266" s="144"/>
      <c r="H266" s="144"/>
      <c r="I266" s="144"/>
      <c r="J266" s="144"/>
      <c r="K266" s="144"/>
      <c r="L266" s="144"/>
      <c r="M266" s="144"/>
      <c r="N266" s="144"/>
      <c r="O266" s="144"/>
      <c r="P266" s="144"/>
      <c r="Q266" s="144"/>
      <c r="R266" s="144"/>
      <c r="S266" s="144"/>
    </row>
    <row r="267" spans="1:19">
      <c r="A267" s="183"/>
      <c r="B267" s="181" t="s">
        <v>298</v>
      </c>
      <c r="C267" s="184" t="s">
        <v>299</v>
      </c>
      <c r="D267" s="144">
        <v>0.6</v>
      </c>
      <c r="E267" s="144">
        <v>0.6</v>
      </c>
      <c r="F267" s="144">
        <v>0.6</v>
      </c>
      <c r="G267" s="144">
        <v>0.6</v>
      </c>
      <c r="H267" s="144"/>
      <c r="I267" s="144"/>
      <c r="J267" s="144"/>
      <c r="K267" s="144"/>
      <c r="L267" s="144"/>
      <c r="M267" s="144"/>
      <c r="N267" s="144"/>
      <c r="O267" s="144"/>
      <c r="P267" s="144"/>
      <c r="Q267" s="144"/>
      <c r="R267" s="144"/>
      <c r="S267" s="144"/>
    </row>
    <row r="268" spans="1:19">
      <c r="A268" s="183"/>
      <c r="B268" s="181" t="s">
        <v>300</v>
      </c>
      <c r="C268" s="184" t="s">
        <v>301</v>
      </c>
      <c r="D268" s="144">
        <v>0.2</v>
      </c>
      <c r="E268" s="144">
        <v>0.2</v>
      </c>
      <c r="F268" s="144">
        <v>0.2</v>
      </c>
      <c r="G268" s="144">
        <v>0.2</v>
      </c>
      <c r="H268" s="144"/>
      <c r="I268" s="144"/>
      <c r="J268" s="144"/>
      <c r="K268" s="144"/>
      <c r="L268" s="144"/>
      <c r="M268" s="144"/>
      <c r="N268" s="144"/>
      <c r="O268" s="144"/>
      <c r="P268" s="144"/>
      <c r="Q268" s="144"/>
      <c r="R268" s="144"/>
      <c r="S268" s="144"/>
    </row>
    <row r="269" spans="1:19">
      <c r="A269" s="183"/>
      <c r="B269" s="181" t="s">
        <v>302</v>
      </c>
      <c r="C269" s="184" t="s">
        <v>303</v>
      </c>
      <c r="D269" s="144"/>
      <c r="E269" s="144"/>
      <c r="F269" s="144"/>
      <c r="G269" s="144"/>
      <c r="H269" s="144"/>
      <c r="I269" s="144"/>
      <c r="J269" s="144"/>
      <c r="K269" s="144"/>
      <c r="L269" s="144"/>
      <c r="M269" s="144"/>
      <c r="N269" s="144"/>
      <c r="O269" s="144"/>
      <c r="P269" s="144"/>
      <c r="Q269" s="144"/>
      <c r="R269" s="144"/>
      <c r="S269" s="144"/>
    </row>
    <row r="270" spans="1:19">
      <c r="A270" s="183"/>
      <c r="B270" s="181" t="s">
        <v>304</v>
      </c>
      <c r="C270" s="184" t="s">
        <v>305</v>
      </c>
      <c r="D270" s="144"/>
      <c r="E270" s="144"/>
      <c r="F270" s="144"/>
      <c r="G270" s="144"/>
      <c r="H270" s="144"/>
      <c r="I270" s="144"/>
      <c r="J270" s="144"/>
      <c r="K270" s="144"/>
      <c r="L270" s="144"/>
      <c r="M270" s="144"/>
      <c r="N270" s="144"/>
      <c r="O270" s="144"/>
      <c r="P270" s="144"/>
      <c r="Q270" s="144"/>
      <c r="R270" s="144"/>
      <c r="S270" s="144"/>
    </row>
    <row r="271" spans="1:19">
      <c r="A271" s="183"/>
      <c r="B271" s="181" t="s">
        <v>306</v>
      </c>
      <c r="C271" s="184" t="s">
        <v>307</v>
      </c>
      <c r="D271" s="144"/>
      <c r="E271" s="144"/>
      <c r="F271" s="144"/>
      <c r="G271" s="144"/>
      <c r="H271" s="144"/>
      <c r="I271" s="144"/>
      <c r="J271" s="144"/>
      <c r="K271" s="144"/>
      <c r="L271" s="144"/>
      <c r="M271" s="144"/>
      <c r="N271" s="144"/>
      <c r="O271" s="144"/>
      <c r="P271" s="144"/>
      <c r="Q271" s="144"/>
      <c r="R271" s="144"/>
      <c r="S271" s="144"/>
    </row>
    <row r="272" spans="1:19">
      <c r="A272" s="183"/>
      <c r="B272" s="181" t="s">
        <v>265</v>
      </c>
      <c r="C272" s="184" t="s">
        <v>308</v>
      </c>
      <c r="D272" s="144"/>
      <c r="E272" s="144"/>
      <c r="F272" s="144"/>
      <c r="G272" s="144"/>
      <c r="H272" s="144"/>
      <c r="I272" s="144"/>
      <c r="J272" s="144"/>
      <c r="K272" s="144"/>
      <c r="L272" s="144"/>
      <c r="M272" s="144"/>
      <c r="N272" s="144"/>
      <c r="O272" s="144"/>
      <c r="P272" s="144"/>
      <c r="Q272" s="144"/>
      <c r="R272" s="144"/>
      <c r="S272" s="144"/>
    </row>
    <row r="273" spans="1:19">
      <c r="A273" s="180">
        <v>303</v>
      </c>
      <c r="B273" s="181"/>
      <c r="C273" s="182" t="s">
        <v>101</v>
      </c>
      <c r="D273" s="144">
        <v>1.44</v>
      </c>
      <c r="E273" s="144">
        <v>1.44</v>
      </c>
      <c r="F273" s="144">
        <v>1.44</v>
      </c>
      <c r="G273" s="144">
        <v>1.44</v>
      </c>
      <c r="H273" s="144"/>
      <c r="I273" s="144"/>
      <c r="J273" s="144"/>
      <c r="K273" s="144"/>
      <c r="L273" s="144"/>
      <c r="M273" s="144"/>
      <c r="N273" s="144"/>
      <c r="O273" s="144"/>
      <c r="P273" s="144"/>
      <c r="Q273" s="144"/>
      <c r="R273" s="144"/>
      <c r="S273" s="144"/>
    </row>
    <row r="274" spans="1:19">
      <c r="A274" s="183"/>
      <c r="B274" s="181" t="s">
        <v>241</v>
      </c>
      <c r="C274" s="184" t="s">
        <v>309</v>
      </c>
      <c r="D274" s="144"/>
      <c r="E274" s="144"/>
      <c r="F274" s="144"/>
      <c r="G274" s="144"/>
      <c r="H274" s="144"/>
      <c r="I274" s="144"/>
      <c r="J274" s="144"/>
      <c r="K274" s="144"/>
      <c r="L274" s="144"/>
      <c r="M274" s="144"/>
      <c r="N274" s="144"/>
      <c r="O274" s="144"/>
      <c r="P274" s="144"/>
      <c r="Q274" s="144"/>
      <c r="R274" s="144"/>
      <c r="S274" s="144"/>
    </row>
    <row r="275" spans="1:19">
      <c r="A275" s="183"/>
      <c r="B275" s="181" t="s">
        <v>243</v>
      </c>
      <c r="C275" s="184" t="s">
        <v>310</v>
      </c>
      <c r="D275" s="144">
        <v>1.44</v>
      </c>
      <c r="E275" s="144">
        <v>1.44</v>
      </c>
      <c r="F275" s="144">
        <v>1.44</v>
      </c>
      <c r="G275" s="144">
        <v>1.44</v>
      </c>
      <c r="H275" s="144"/>
      <c r="I275" s="144"/>
      <c r="J275" s="144"/>
      <c r="K275" s="144"/>
      <c r="L275" s="144"/>
      <c r="M275" s="144"/>
      <c r="N275" s="144"/>
      <c r="O275" s="144"/>
      <c r="P275" s="144"/>
      <c r="Q275" s="144"/>
      <c r="R275" s="144"/>
      <c r="S275" s="144"/>
    </row>
    <row r="276" spans="1:19">
      <c r="A276" s="183"/>
      <c r="B276" s="181" t="s">
        <v>245</v>
      </c>
      <c r="C276" s="184" t="s">
        <v>311</v>
      </c>
      <c r="D276" s="144"/>
      <c r="E276" s="144"/>
      <c r="F276" s="144"/>
      <c r="G276" s="144"/>
      <c r="H276" s="144"/>
      <c r="I276" s="144"/>
      <c r="J276" s="144"/>
      <c r="K276" s="144"/>
      <c r="L276" s="144"/>
      <c r="M276" s="144"/>
      <c r="N276" s="144"/>
      <c r="O276" s="144"/>
      <c r="P276" s="144"/>
      <c r="Q276" s="144"/>
      <c r="R276" s="144"/>
      <c r="S276" s="144"/>
    </row>
    <row r="277" spans="1:19">
      <c r="A277" s="183"/>
      <c r="B277" s="181" t="s">
        <v>270</v>
      </c>
      <c r="C277" s="184" t="s">
        <v>312</v>
      </c>
      <c r="D277" s="144"/>
      <c r="E277" s="144"/>
      <c r="F277" s="144"/>
      <c r="G277" s="144"/>
      <c r="H277" s="144"/>
      <c r="I277" s="144"/>
      <c r="J277" s="144"/>
      <c r="K277" s="144"/>
      <c r="L277" s="144"/>
      <c r="M277" s="144"/>
      <c r="N277" s="144"/>
      <c r="O277" s="144"/>
      <c r="P277" s="144"/>
      <c r="Q277" s="144"/>
      <c r="R277" s="144"/>
      <c r="S277" s="144"/>
    </row>
    <row r="278" spans="1:19">
      <c r="A278" s="183"/>
      <c r="B278" s="181" t="s">
        <v>272</v>
      </c>
      <c r="C278" s="184" t="s">
        <v>313</v>
      </c>
      <c r="D278" s="144"/>
      <c r="E278" s="144"/>
      <c r="F278" s="144"/>
      <c r="G278" s="144"/>
      <c r="H278" s="144"/>
      <c r="I278" s="144"/>
      <c r="J278" s="144"/>
      <c r="K278" s="144"/>
      <c r="L278" s="144"/>
      <c r="M278" s="144"/>
      <c r="N278" s="144"/>
      <c r="O278" s="144"/>
      <c r="P278" s="144"/>
      <c r="Q278" s="144"/>
      <c r="R278" s="144"/>
      <c r="S278" s="144"/>
    </row>
    <row r="279" spans="1:19">
      <c r="A279" s="183"/>
      <c r="B279" s="181" t="s">
        <v>247</v>
      </c>
      <c r="C279" s="184" t="s">
        <v>314</v>
      </c>
      <c r="D279" s="144"/>
      <c r="E279" s="144"/>
      <c r="F279" s="144"/>
      <c r="G279" s="144"/>
      <c r="H279" s="144"/>
      <c r="I279" s="144"/>
      <c r="J279" s="144"/>
      <c r="K279" s="144"/>
      <c r="L279" s="144"/>
      <c r="M279" s="144"/>
      <c r="N279" s="144"/>
      <c r="O279" s="144"/>
      <c r="P279" s="144"/>
      <c r="Q279" s="144"/>
      <c r="R279" s="144"/>
      <c r="S279" s="144"/>
    </row>
    <row r="280" spans="1:19">
      <c r="A280" s="183"/>
      <c r="B280" s="181" t="s">
        <v>249</v>
      </c>
      <c r="C280" s="184" t="s">
        <v>315</v>
      </c>
      <c r="D280" s="144"/>
      <c r="E280" s="144"/>
      <c r="F280" s="144"/>
      <c r="G280" s="144"/>
      <c r="H280" s="144"/>
      <c r="I280" s="144"/>
      <c r="J280" s="144"/>
      <c r="K280" s="144"/>
      <c r="L280" s="144"/>
      <c r="M280" s="144"/>
      <c r="N280" s="144"/>
      <c r="O280" s="144"/>
      <c r="P280" s="144"/>
      <c r="Q280" s="144"/>
      <c r="R280" s="144"/>
      <c r="S280" s="144"/>
    </row>
    <row r="281" spans="1:19">
      <c r="A281" s="183"/>
      <c r="B281" s="181" t="s">
        <v>251</v>
      </c>
      <c r="C281" s="184" t="s">
        <v>316</v>
      </c>
      <c r="D281" s="144"/>
      <c r="E281" s="144"/>
      <c r="F281" s="144"/>
      <c r="G281" s="144"/>
      <c r="H281" s="144"/>
      <c r="I281" s="144"/>
      <c r="J281" s="144"/>
      <c r="K281" s="144"/>
      <c r="L281" s="144"/>
      <c r="M281" s="144"/>
      <c r="N281" s="144"/>
      <c r="O281" s="144"/>
      <c r="P281" s="144"/>
      <c r="Q281" s="144"/>
      <c r="R281" s="144"/>
      <c r="S281" s="144"/>
    </row>
    <row r="282" spans="1:19">
      <c r="A282" s="183"/>
      <c r="B282" s="181" t="s">
        <v>253</v>
      </c>
      <c r="C282" s="184" t="s">
        <v>317</v>
      </c>
      <c r="D282" s="144"/>
      <c r="E282" s="144"/>
      <c r="F282" s="144"/>
      <c r="G282" s="144"/>
      <c r="H282" s="144"/>
      <c r="I282" s="144"/>
      <c r="J282" s="144"/>
      <c r="K282" s="144"/>
      <c r="L282" s="144"/>
      <c r="M282" s="144"/>
      <c r="N282" s="144"/>
      <c r="O282" s="144"/>
      <c r="P282" s="144"/>
      <c r="Q282" s="144"/>
      <c r="R282" s="144"/>
      <c r="S282" s="144"/>
    </row>
    <row r="283" spans="1:19">
      <c r="A283" s="183"/>
      <c r="B283" s="181" t="s">
        <v>255</v>
      </c>
      <c r="C283" s="184" t="s">
        <v>318</v>
      </c>
      <c r="D283" s="144"/>
      <c r="E283" s="144"/>
      <c r="F283" s="144"/>
      <c r="G283" s="144"/>
      <c r="H283" s="144"/>
      <c r="I283" s="144"/>
      <c r="J283" s="144"/>
      <c r="K283" s="144"/>
      <c r="L283" s="144"/>
      <c r="M283" s="144"/>
      <c r="N283" s="144"/>
      <c r="O283" s="144"/>
      <c r="P283" s="144"/>
      <c r="Q283" s="144"/>
      <c r="R283" s="144"/>
      <c r="S283" s="144"/>
    </row>
    <row r="284" spans="1:19">
      <c r="A284" s="183"/>
      <c r="B284" s="181" t="s">
        <v>265</v>
      </c>
      <c r="C284" s="184" t="s">
        <v>319</v>
      </c>
      <c r="D284" s="144"/>
      <c r="E284" s="144"/>
      <c r="F284" s="144"/>
      <c r="G284" s="144"/>
      <c r="H284" s="144"/>
      <c r="I284" s="144"/>
      <c r="J284" s="144"/>
      <c r="K284" s="144"/>
      <c r="L284" s="144"/>
      <c r="M284" s="144"/>
      <c r="N284" s="144"/>
      <c r="O284" s="144"/>
      <c r="P284" s="144"/>
      <c r="Q284" s="144"/>
      <c r="R284" s="144"/>
      <c r="S284" s="144"/>
    </row>
  </sheetData>
  <mergeCells count="19">
    <mergeCell ref="A2:S2"/>
    <mergeCell ref="R3:S3"/>
    <mergeCell ref="D4:S4"/>
    <mergeCell ref="E5:O5"/>
    <mergeCell ref="F6:M6"/>
    <mergeCell ref="A10:C10"/>
    <mergeCell ref="A65:C65"/>
    <mergeCell ref="A120:C120"/>
    <mergeCell ref="A175:C175"/>
    <mergeCell ref="A230:C230"/>
    <mergeCell ref="A6:A7"/>
    <mergeCell ref="B6:B7"/>
    <mergeCell ref="C4:C7"/>
    <mergeCell ref="D5:D7"/>
    <mergeCell ref="E6:E7"/>
    <mergeCell ref="N6:N7"/>
    <mergeCell ref="O6:O7"/>
    <mergeCell ref="P5:S6"/>
    <mergeCell ref="A4:B5"/>
  </mergeCells>
  <printOptions horizontalCentered="1"/>
  <pageMargins left="0.590277777777778" right="0.590277777777778" top="0.747916666666667" bottom="0.747916666666667" header="0.313888888888889" footer="0.313888888888889"/>
  <pageSetup paperSize="9" scale="63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workbookViewId="0">
      <selection activeCell="K21" sqref="K21"/>
    </sheetView>
  </sheetViews>
  <sheetFormatPr defaultColWidth="9" defaultRowHeight="13.5" outlineLevelCol="6"/>
  <cols>
    <col min="1" max="1" width="3.5" customWidth="1"/>
    <col min="2" max="2" width="4" customWidth="1"/>
    <col min="3" max="3" width="4.125" customWidth="1"/>
    <col min="4" max="4" width="30.625" customWidth="1"/>
    <col min="5" max="5" width="13.25" customWidth="1"/>
    <col min="6" max="7" width="12.75" customWidth="1"/>
  </cols>
  <sheetData>
    <row r="1" ht="38.1" customHeight="1" spans="1:7">
      <c r="A1" s="3" t="s">
        <v>320</v>
      </c>
      <c r="B1" s="3"/>
      <c r="C1" s="3"/>
      <c r="D1" s="3"/>
      <c r="E1" s="3"/>
      <c r="F1" s="3"/>
      <c r="G1" s="3"/>
    </row>
    <row r="2" spans="1:7">
      <c r="A2" s="4" t="s">
        <v>1</v>
      </c>
      <c r="B2" s="62"/>
      <c r="C2" s="62"/>
      <c r="D2" s="62"/>
      <c r="E2" s="1"/>
      <c r="F2" s="1"/>
      <c r="G2" s="28" t="s">
        <v>2</v>
      </c>
    </row>
    <row r="3" spans="1:7">
      <c r="A3" s="88" t="s">
        <v>321</v>
      </c>
      <c r="B3" s="88"/>
      <c r="C3" s="88"/>
      <c r="D3" s="88"/>
      <c r="E3" s="89" t="s">
        <v>322</v>
      </c>
      <c r="F3" s="90"/>
      <c r="G3" s="91"/>
    </row>
    <row r="4" spans="1:7">
      <c r="A4" s="69" t="s">
        <v>104</v>
      </c>
      <c r="B4" s="69" t="s">
        <v>105</v>
      </c>
      <c r="C4" s="69" t="s">
        <v>106</v>
      </c>
      <c r="D4" s="69" t="s">
        <v>323</v>
      </c>
      <c r="E4" s="8" t="s">
        <v>98</v>
      </c>
      <c r="F4" s="8" t="s">
        <v>92</v>
      </c>
      <c r="G4" s="8" t="s">
        <v>93</v>
      </c>
    </row>
    <row r="5" spans="1:7">
      <c r="A5" s="69" t="s">
        <v>114</v>
      </c>
      <c r="B5" s="69" t="s">
        <v>115</v>
      </c>
      <c r="C5" s="69" t="s">
        <v>116</v>
      </c>
      <c r="D5" s="69" t="s">
        <v>117</v>
      </c>
      <c r="E5" s="69" t="s">
        <v>118</v>
      </c>
      <c r="F5" s="69" t="s">
        <v>119</v>
      </c>
      <c r="G5" s="69" t="s">
        <v>120</v>
      </c>
    </row>
    <row r="6" ht="20" customHeight="1" spans="1:7">
      <c r="A6" s="83"/>
      <c r="B6" s="83"/>
      <c r="C6" s="83"/>
      <c r="D6" s="92" t="s">
        <v>324</v>
      </c>
      <c r="E6" s="93">
        <v>20</v>
      </c>
      <c r="F6" s="94"/>
      <c r="G6" s="93">
        <v>20</v>
      </c>
    </row>
    <row r="7" ht="20" customHeight="1" spans="1:7">
      <c r="A7" s="83" t="s">
        <v>143</v>
      </c>
      <c r="B7" s="83"/>
      <c r="C7" s="83"/>
      <c r="D7" s="95" t="s">
        <v>190</v>
      </c>
      <c r="E7" s="93">
        <v>20</v>
      </c>
      <c r="F7" s="94"/>
      <c r="G7" s="93">
        <v>20</v>
      </c>
    </row>
    <row r="8" ht="24" customHeight="1" spans="1:7">
      <c r="A8" s="83" t="s">
        <v>143</v>
      </c>
      <c r="B8" s="83" t="s">
        <v>325</v>
      </c>
      <c r="C8" s="83"/>
      <c r="D8" s="95" t="s">
        <v>326</v>
      </c>
      <c r="E8" s="93">
        <v>20</v>
      </c>
      <c r="F8" s="94"/>
      <c r="G8" s="93">
        <v>20</v>
      </c>
    </row>
    <row r="9" ht="20" customHeight="1" spans="1:7">
      <c r="A9" s="83" t="s">
        <v>143</v>
      </c>
      <c r="B9" s="83" t="s">
        <v>325</v>
      </c>
      <c r="C9" s="83" t="s">
        <v>153</v>
      </c>
      <c r="D9" s="95" t="s">
        <v>327</v>
      </c>
      <c r="E9" s="93">
        <v>20</v>
      </c>
      <c r="F9" s="94"/>
      <c r="G9" s="93">
        <v>20</v>
      </c>
    </row>
    <row r="10" spans="1:7">
      <c r="A10" s="83"/>
      <c r="B10" s="83"/>
      <c r="C10" s="83"/>
      <c r="D10" s="83"/>
      <c r="E10" s="94"/>
      <c r="F10" s="94"/>
      <c r="G10" s="94"/>
    </row>
    <row r="11" spans="1:7">
      <c r="A11" s="83"/>
      <c r="B11" s="83"/>
      <c r="C11" s="83"/>
      <c r="D11" s="83"/>
      <c r="E11" s="94"/>
      <c r="F11" s="94"/>
      <c r="G11" s="94"/>
    </row>
    <row r="12" spans="1:7">
      <c r="A12" s="83"/>
      <c r="B12" s="83"/>
      <c r="C12" s="83"/>
      <c r="D12" s="83"/>
      <c r="E12" s="94"/>
      <c r="F12" s="94"/>
      <c r="G12" s="94"/>
    </row>
    <row r="13" spans="1:7">
      <c r="A13" s="83"/>
      <c r="B13" s="83"/>
      <c r="C13" s="83"/>
      <c r="D13" s="83"/>
      <c r="E13" s="94"/>
      <c r="F13" s="94"/>
      <c r="G13" s="94"/>
    </row>
    <row r="14" spans="1:7">
      <c r="A14" s="83"/>
      <c r="B14" s="83"/>
      <c r="C14" s="83"/>
      <c r="D14" s="83"/>
      <c r="E14" s="94"/>
      <c r="F14" s="94"/>
      <c r="G14" s="94"/>
    </row>
    <row r="15" spans="1:7">
      <c r="A15" s="83"/>
      <c r="B15" s="83"/>
      <c r="C15" s="83"/>
      <c r="D15" s="83"/>
      <c r="E15" s="94"/>
      <c r="F15" s="94"/>
      <c r="G15" s="94"/>
    </row>
    <row r="16" spans="1:7">
      <c r="A16" s="83"/>
      <c r="B16" s="83"/>
      <c r="C16" s="83"/>
      <c r="D16" s="83"/>
      <c r="E16" s="94"/>
      <c r="F16" s="94"/>
      <c r="G16" s="94"/>
    </row>
    <row r="17" spans="1:7">
      <c r="A17" s="83"/>
      <c r="B17" s="83"/>
      <c r="C17" s="83"/>
      <c r="D17" s="83"/>
      <c r="E17" s="94"/>
      <c r="F17" s="94"/>
      <c r="G17" s="94"/>
    </row>
    <row r="18" spans="1:7">
      <c r="A18" s="83"/>
      <c r="B18" s="83"/>
      <c r="C18" s="83"/>
      <c r="D18" s="83"/>
      <c r="E18" s="94"/>
      <c r="F18" s="94"/>
      <c r="G18" s="94"/>
    </row>
    <row r="19" spans="1:7">
      <c r="A19" s="83"/>
      <c r="B19" s="83"/>
      <c r="C19" s="83"/>
      <c r="D19" s="83"/>
      <c r="E19" s="94"/>
      <c r="F19" s="94"/>
      <c r="G19" s="94"/>
    </row>
    <row r="20" spans="1:7">
      <c r="A20" s="83"/>
      <c r="B20" s="83"/>
      <c r="C20" s="83"/>
      <c r="D20" s="83"/>
      <c r="E20" s="94"/>
      <c r="F20" s="94"/>
      <c r="G20" s="94"/>
    </row>
    <row r="21" spans="1:7">
      <c r="A21" s="83"/>
      <c r="B21" s="83"/>
      <c r="C21" s="83"/>
      <c r="D21" s="83"/>
      <c r="E21" s="94"/>
      <c r="F21" s="94"/>
      <c r="G21" s="94"/>
    </row>
    <row r="22" spans="1:7">
      <c r="A22" s="83"/>
      <c r="B22" s="83"/>
      <c r="C22" s="83"/>
      <c r="D22" s="83"/>
      <c r="E22" s="94"/>
      <c r="F22" s="94"/>
      <c r="G22" s="94"/>
    </row>
    <row r="23" spans="1:7">
      <c r="A23" s="83"/>
      <c r="B23" s="83"/>
      <c r="C23" s="83"/>
      <c r="D23" s="83"/>
      <c r="E23" s="94"/>
      <c r="F23" s="94"/>
      <c r="G23" s="94"/>
    </row>
    <row r="24" spans="1:7">
      <c r="A24" s="83"/>
      <c r="B24" s="83"/>
      <c r="C24" s="83"/>
      <c r="D24" s="83"/>
      <c r="E24" s="94"/>
      <c r="F24" s="94"/>
      <c r="G24" s="94"/>
    </row>
    <row r="25" spans="1:7">
      <c r="A25" s="83"/>
      <c r="B25" s="83"/>
      <c r="C25" s="83"/>
      <c r="D25" s="83"/>
      <c r="E25" s="94"/>
      <c r="F25" s="94"/>
      <c r="G25" s="94"/>
    </row>
    <row r="26" spans="1:7">
      <c r="A26" s="83"/>
      <c r="B26" s="83"/>
      <c r="C26" s="83"/>
      <c r="D26" s="83"/>
      <c r="E26" s="94"/>
      <c r="F26" s="94"/>
      <c r="G26" s="94"/>
    </row>
    <row r="27" spans="1:7">
      <c r="A27" s="83"/>
      <c r="B27" s="83"/>
      <c r="C27" s="83"/>
      <c r="D27" s="83"/>
      <c r="E27" s="94"/>
      <c r="F27" s="94"/>
      <c r="G27" s="94"/>
    </row>
    <row r="28" spans="1:7">
      <c r="A28" s="83"/>
      <c r="B28" s="83"/>
      <c r="C28" s="83"/>
      <c r="D28" s="83"/>
      <c r="E28" s="94"/>
      <c r="F28" s="94"/>
      <c r="G28" s="94"/>
    </row>
    <row r="29" spans="1:7">
      <c r="A29" s="83"/>
      <c r="B29" s="83"/>
      <c r="C29" s="83"/>
      <c r="D29" s="83"/>
      <c r="E29" s="94"/>
      <c r="F29" s="94"/>
      <c r="G29" s="94"/>
    </row>
    <row r="30" spans="1:7">
      <c r="A30" s="83"/>
      <c r="B30" s="83"/>
      <c r="C30" s="83"/>
      <c r="D30" s="83"/>
      <c r="E30" s="94"/>
      <c r="F30" s="94"/>
      <c r="G30" s="94"/>
    </row>
  </sheetData>
  <mergeCells count="3">
    <mergeCell ref="A1:G1"/>
    <mergeCell ref="A3:D3"/>
    <mergeCell ref="E3:G3"/>
  </mergeCells>
  <pageMargins left="0.554166666666667" right="0.554166666666667" top="1" bottom="1" header="0.511805555555556" footer="0.511805555555556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14"/>
  <sheetViews>
    <sheetView topLeftCell="C82" workbookViewId="0">
      <selection activeCell="E49" sqref="E49"/>
    </sheetView>
  </sheetViews>
  <sheetFormatPr defaultColWidth="9" defaultRowHeight="13.5"/>
  <cols>
    <col min="1" max="1" width="5.125" customWidth="1"/>
    <col min="2" max="2" width="4.5" customWidth="1"/>
    <col min="3" max="3" width="22" customWidth="1"/>
    <col min="4" max="4" width="14.625" customWidth="1"/>
    <col min="5" max="5" width="15.375" customWidth="1"/>
    <col min="10" max="10" width="6" customWidth="1"/>
    <col min="11" max="11" width="5.125" customWidth="1"/>
    <col min="12" max="12" width="26.875" customWidth="1"/>
    <col min="13" max="13" width="11.5" customWidth="1"/>
    <col min="14" max="14" width="10.75" customWidth="1"/>
    <col min="16" max="16" width="8.875" customWidth="1"/>
    <col min="17" max="17" width="7.75" customWidth="1"/>
    <col min="18" max="18" width="8.375" customWidth="1"/>
  </cols>
  <sheetData>
    <row r="1" ht="14" customHeight="1" spans="1:5">
      <c r="A1" s="61"/>
      <c r="B1" s="61"/>
      <c r="C1" s="61"/>
      <c r="D1" s="61"/>
      <c r="E1" s="61"/>
    </row>
    <row r="2" ht="25" customHeight="1" spans="1:18">
      <c r="A2" s="3" t="s">
        <v>328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21" customHeight="1" spans="1:18">
      <c r="A3" s="4" t="s">
        <v>1</v>
      </c>
      <c r="B3" s="62"/>
      <c r="C3" s="62"/>
      <c r="D3" s="1"/>
      <c r="E3" s="1"/>
      <c r="F3" s="1"/>
      <c r="G3" s="1"/>
      <c r="H3" s="1"/>
      <c r="I3" s="1"/>
      <c r="J3" s="62"/>
      <c r="K3" s="62"/>
      <c r="L3" s="62"/>
      <c r="M3" s="1"/>
      <c r="N3" s="1"/>
      <c r="O3" s="1"/>
      <c r="P3" s="1"/>
      <c r="Q3" s="1"/>
      <c r="R3" s="28" t="s">
        <v>2</v>
      </c>
    </row>
    <row r="4" ht="15" customHeight="1" spans="1:18">
      <c r="A4" s="63" t="s">
        <v>4</v>
      </c>
      <c r="B4" s="64"/>
      <c r="C4" s="64"/>
      <c r="D4" s="64"/>
      <c r="E4" s="64"/>
      <c r="F4" s="64"/>
      <c r="G4" s="64"/>
      <c r="H4" s="64"/>
      <c r="I4" s="66"/>
      <c r="J4" s="68" t="s">
        <v>4</v>
      </c>
      <c r="K4" s="68"/>
      <c r="L4" s="68"/>
      <c r="M4" s="68"/>
      <c r="N4" s="68"/>
      <c r="O4" s="68"/>
      <c r="P4" s="68"/>
      <c r="Q4" s="68"/>
      <c r="R4" s="68"/>
    </row>
    <row r="5" ht="20" customHeight="1" spans="1:18">
      <c r="A5" s="65" t="s">
        <v>329</v>
      </c>
      <c r="B5" s="65"/>
      <c r="C5" s="65"/>
      <c r="D5" s="63" t="s">
        <v>226</v>
      </c>
      <c r="E5" s="64"/>
      <c r="F5" s="66"/>
      <c r="G5" s="63" t="s">
        <v>227</v>
      </c>
      <c r="H5" s="64"/>
      <c r="I5" s="66"/>
      <c r="J5" s="65" t="s">
        <v>330</v>
      </c>
      <c r="K5" s="65"/>
      <c r="L5" s="65"/>
      <c r="M5" s="63" t="s">
        <v>226</v>
      </c>
      <c r="N5" s="64"/>
      <c r="O5" s="66"/>
      <c r="P5" s="63" t="s">
        <v>227</v>
      </c>
      <c r="Q5" s="64"/>
      <c r="R5" s="66"/>
    </row>
    <row r="6" spans="1:18">
      <c r="A6" s="67" t="s">
        <v>104</v>
      </c>
      <c r="B6" s="67" t="s">
        <v>105</v>
      </c>
      <c r="C6" s="67" t="s">
        <v>323</v>
      </c>
      <c r="D6" s="68" t="s">
        <v>102</v>
      </c>
      <c r="E6" s="68" t="s">
        <v>92</v>
      </c>
      <c r="F6" s="68" t="s">
        <v>93</v>
      </c>
      <c r="G6" s="68" t="s">
        <v>102</v>
      </c>
      <c r="H6" s="68" t="s">
        <v>92</v>
      </c>
      <c r="I6" s="68" t="s">
        <v>93</v>
      </c>
      <c r="J6" s="67" t="s">
        <v>104</v>
      </c>
      <c r="K6" s="67" t="s">
        <v>105</v>
      </c>
      <c r="L6" s="67" t="s">
        <v>323</v>
      </c>
      <c r="M6" s="68" t="s">
        <v>102</v>
      </c>
      <c r="N6" s="68" t="s">
        <v>92</v>
      </c>
      <c r="O6" s="68" t="s">
        <v>93</v>
      </c>
      <c r="P6" s="68" t="s">
        <v>102</v>
      </c>
      <c r="Q6" s="68" t="s">
        <v>92</v>
      </c>
      <c r="R6" s="68" t="s">
        <v>93</v>
      </c>
    </row>
    <row r="7" spans="1:18">
      <c r="A7" s="69" t="s">
        <v>114</v>
      </c>
      <c r="B7" s="69" t="s">
        <v>115</v>
      </c>
      <c r="C7" s="69" t="s">
        <v>116</v>
      </c>
      <c r="D7" s="69" t="s">
        <v>117</v>
      </c>
      <c r="E7" s="69" t="s">
        <v>118</v>
      </c>
      <c r="F7" s="69" t="s">
        <v>119</v>
      </c>
      <c r="G7" s="69" t="s">
        <v>120</v>
      </c>
      <c r="H7" s="69" t="s">
        <v>121</v>
      </c>
      <c r="I7" s="69" t="s">
        <v>122</v>
      </c>
      <c r="J7" s="69" t="s">
        <v>123</v>
      </c>
      <c r="K7" s="69" t="s">
        <v>124</v>
      </c>
      <c r="L7" s="69" t="s">
        <v>125</v>
      </c>
      <c r="M7" s="69" t="s">
        <v>126</v>
      </c>
      <c r="N7" s="69" t="s">
        <v>127</v>
      </c>
      <c r="O7" s="69" t="s">
        <v>128</v>
      </c>
      <c r="P7" s="69" t="s">
        <v>129</v>
      </c>
      <c r="Q7" s="69" t="s">
        <v>130</v>
      </c>
      <c r="R7" s="69" t="s">
        <v>131</v>
      </c>
    </row>
    <row r="8" spans="1:18">
      <c r="A8" s="70" t="s">
        <v>331</v>
      </c>
      <c r="B8" s="71" t="s">
        <v>332</v>
      </c>
      <c r="C8" s="72" t="s">
        <v>333</v>
      </c>
      <c r="D8" s="73">
        <v>823.64</v>
      </c>
      <c r="E8" s="73">
        <v>823.64</v>
      </c>
      <c r="F8" s="20"/>
      <c r="G8" s="73"/>
      <c r="H8" s="73"/>
      <c r="I8" s="20"/>
      <c r="J8" s="70" t="s">
        <v>334</v>
      </c>
      <c r="K8" s="70" t="s">
        <v>332</v>
      </c>
      <c r="L8" s="72" t="s">
        <v>99</v>
      </c>
      <c r="M8" s="78">
        <f t="shared" ref="M8:O8" si="0">SUM(M9:M21)</f>
        <v>2147.19</v>
      </c>
      <c r="N8" s="78">
        <f t="shared" si="0"/>
        <v>2147.19</v>
      </c>
      <c r="O8" s="78"/>
      <c r="P8" s="79"/>
      <c r="Q8" s="79"/>
      <c r="R8" s="79"/>
    </row>
    <row r="9" spans="1:18">
      <c r="A9" s="71"/>
      <c r="B9" s="71" t="s">
        <v>241</v>
      </c>
      <c r="C9" s="74" t="s">
        <v>335</v>
      </c>
      <c r="D9" s="73">
        <v>631.74</v>
      </c>
      <c r="E9" s="73">
        <v>631.74</v>
      </c>
      <c r="F9" s="20"/>
      <c r="G9" s="73"/>
      <c r="H9" s="73"/>
      <c r="I9" s="20"/>
      <c r="J9" s="71"/>
      <c r="K9" s="71" t="s">
        <v>241</v>
      </c>
      <c r="L9" s="74" t="s">
        <v>336</v>
      </c>
      <c r="M9" s="78">
        <v>450.94</v>
      </c>
      <c r="N9" s="78">
        <v>450.94</v>
      </c>
      <c r="O9" s="79"/>
      <c r="P9" s="79"/>
      <c r="Q9" s="79"/>
      <c r="R9" s="79"/>
    </row>
    <row r="10" spans="1:18">
      <c r="A10" s="71"/>
      <c r="B10" s="71" t="s">
        <v>243</v>
      </c>
      <c r="C10" s="74" t="s">
        <v>337</v>
      </c>
      <c r="D10" s="73">
        <v>143.53</v>
      </c>
      <c r="E10" s="73">
        <v>143.53</v>
      </c>
      <c r="F10" s="75"/>
      <c r="G10" s="73"/>
      <c r="H10" s="73"/>
      <c r="I10" s="20"/>
      <c r="J10" s="71"/>
      <c r="K10" s="71" t="s">
        <v>243</v>
      </c>
      <c r="L10" s="74" t="s">
        <v>338</v>
      </c>
      <c r="M10" s="78">
        <v>376.8</v>
      </c>
      <c r="N10" s="78">
        <v>376.8</v>
      </c>
      <c r="O10" s="79"/>
      <c r="P10" s="79"/>
      <c r="Q10" s="79"/>
      <c r="R10" s="79"/>
    </row>
    <row r="11" spans="1:18">
      <c r="A11" s="71"/>
      <c r="B11" s="71" t="s">
        <v>245</v>
      </c>
      <c r="C11" s="74" t="s">
        <v>218</v>
      </c>
      <c r="D11" s="73">
        <v>48.37</v>
      </c>
      <c r="E11" s="73">
        <v>48.37</v>
      </c>
      <c r="F11" s="75"/>
      <c r="G11" s="73"/>
      <c r="H11" s="73"/>
      <c r="I11" s="20"/>
      <c r="J11" s="71"/>
      <c r="K11" s="71" t="s">
        <v>245</v>
      </c>
      <c r="L11" s="74" t="s">
        <v>339</v>
      </c>
      <c r="M11" s="78">
        <v>61.45</v>
      </c>
      <c r="N11" s="78">
        <v>61.45</v>
      </c>
      <c r="O11" s="79"/>
      <c r="P11" s="79"/>
      <c r="Q11" s="79"/>
      <c r="R11" s="79"/>
    </row>
    <row r="12" spans="1:18">
      <c r="A12" s="71"/>
      <c r="B12" s="71" t="s">
        <v>265</v>
      </c>
      <c r="C12" s="74" t="s">
        <v>340</v>
      </c>
      <c r="D12" s="76"/>
      <c r="E12" s="73">
        <v>0</v>
      </c>
      <c r="F12" s="20"/>
      <c r="G12" s="76"/>
      <c r="H12" s="73"/>
      <c r="I12" s="20"/>
      <c r="J12" s="71"/>
      <c r="K12" s="71" t="s">
        <v>247</v>
      </c>
      <c r="L12" s="74" t="s">
        <v>341</v>
      </c>
      <c r="M12" s="78"/>
      <c r="N12" s="78"/>
      <c r="O12" s="79"/>
      <c r="P12" s="79"/>
      <c r="Q12" s="79"/>
      <c r="R12" s="79"/>
    </row>
    <row r="13" spans="1:18">
      <c r="A13" s="70" t="s">
        <v>342</v>
      </c>
      <c r="B13" s="70" t="s">
        <v>332</v>
      </c>
      <c r="C13" s="72" t="s">
        <v>343</v>
      </c>
      <c r="D13" s="73">
        <v>46.01</v>
      </c>
      <c r="E13" s="73">
        <v>46.01</v>
      </c>
      <c r="F13" s="20"/>
      <c r="G13" s="73"/>
      <c r="H13" s="73"/>
      <c r="I13" s="20"/>
      <c r="J13" s="71"/>
      <c r="K13" s="71" t="s">
        <v>249</v>
      </c>
      <c r="L13" s="74" t="s">
        <v>344</v>
      </c>
      <c r="M13" s="78">
        <v>717.31</v>
      </c>
      <c r="N13" s="78">
        <v>717.31</v>
      </c>
      <c r="O13" s="79"/>
      <c r="P13" s="79"/>
      <c r="Q13" s="79"/>
      <c r="R13" s="79"/>
    </row>
    <row r="14" spans="1:18">
      <c r="A14" s="71"/>
      <c r="B14" s="71" t="s">
        <v>241</v>
      </c>
      <c r="C14" s="74" t="s">
        <v>345</v>
      </c>
      <c r="D14" s="73">
        <v>38.2</v>
      </c>
      <c r="E14" s="73">
        <v>38.2</v>
      </c>
      <c r="F14" s="20"/>
      <c r="G14" s="73"/>
      <c r="H14" s="73"/>
      <c r="I14" s="20"/>
      <c r="J14" s="71"/>
      <c r="K14" s="71" t="s">
        <v>251</v>
      </c>
      <c r="L14" s="74" t="s">
        <v>346</v>
      </c>
      <c r="M14" s="78">
        <v>190.16</v>
      </c>
      <c r="N14" s="78">
        <v>190.16</v>
      </c>
      <c r="O14" s="78"/>
      <c r="P14" s="79"/>
      <c r="Q14" s="79"/>
      <c r="R14" s="79"/>
    </row>
    <row r="15" spans="1:18">
      <c r="A15" s="71"/>
      <c r="B15" s="71" t="s">
        <v>243</v>
      </c>
      <c r="C15" s="74" t="s">
        <v>347</v>
      </c>
      <c r="D15" s="73">
        <v>0.2</v>
      </c>
      <c r="E15" s="73">
        <v>0.2</v>
      </c>
      <c r="F15" s="20"/>
      <c r="G15" s="73"/>
      <c r="H15" s="73"/>
      <c r="I15" s="20"/>
      <c r="J15" s="71"/>
      <c r="K15" s="71" t="s">
        <v>253</v>
      </c>
      <c r="L15" s="74" t="s">
        <v>348</v>
      </c>
      <c r="M15" s="78">
        <v>74.93</v>
      </c>
      <c r="N15" s="78">
        <v>74.93</v>
      </c>
      <c r="O15" s="78"/>
      <c r="P15" s="79"/>
      <c r="Q15" s="79"/>
      <c r="R15" s="79"/>
    </row>
    <row r="16" spans="1:18">
      <c r="A16" s="71"/>
      <c r="B16" s="71" t="s">
        <v>245</v>
      </c>
      <c r="C16" s="74" t="s">
        <v>349</v>
      </c>
      <c r="D16" s="73">
        <v>0.96</v>
      </c>
      <c r="E16" s="73">
        <v>0.96</v>
      </c>
      <c r="F16" s="20"/>
      <c r="G16" s="73"/>
      <c r="H16" s="73"/>
      <c r="I16" s="20"/>
      <c r="J16" s="71"/>
      <c r="K16" s="71" t="s">
        <v>255</v>
      </c>
      <c r="L16" s="74" t="s">
        <v>350</v>
      </c>
      <c r="M16" s="78">
        <v>43.48</v>
      </c>
      <c r="N16" s="78">
        <v>43.48</v>
      </c>
      <c r="O16" s="78"/>
      <c r="P16" s="79"/>
      <c r="Q16" s="79"/>
      <c r="R16" s="79"/>
    </row>
    <row r="17" spans="1:18">
      <c r="A17" s="71"/>
      <c r="B17" s="71" t="s">
        <v>270</v>
      </c>
      <c r="C17" s="74" t="s">
        <v>351</v>
      </c>
      <c r="D17" s="76"/>
      <c r="E17" s="76"/>
      <c r="F17" s="20"/>
      <c r="G17" s="76"/>
      <c r="H17" s="76"/>
      <c r="I17" s="20"/>
      <c r="J17" s="71"/>
      <c r="K17" s="71" t="s">
        <v>257</v>
      </c>
      <c r="L17" s="74" t="s">
        <v>352</v>
      </c>
      <c r="M17" s="78">
        <v>26.68</v>
      </c>
      <c r="N17" s="78">
        <v>26.68</v>
      </c>
      <c r="O17" s="78"/>
      <c r="P17" s="79"/>
      <c r="Q17" s="79"/>
      <c r="R17" s="79"/>
    </row>
    <row r="18" spans="1:18">
      <c r="A18" s="71"/>
      <c r="B18" s="71" t="s">
        <v>272</v>
      </c>
      <c r="C18" s="74" t="s">
        <v>353</v>
      </c>
      <c r="D18" s="73">
        <v>0.3</v>
      </c>
      <c r="E18" s="73">
        <v>0.3</v>
      </c>
      <c r="F18" s="20"/>
      <c r="G18" s="73"/>
      <c r="H18" s="73"/>
      <c r="I18" s="20"/>
      <c r="J18" s="71"/>
      <c r="K18" s="71" t="s">
        <v>259</v>
      </c>
      <c r="L18" s="74" t="s">
        <v>354</v>
      </c>
      <c r="M18" s="78">
        <v>6.41</v>
      </c>
      <c r="N18" s="78">
        <v>6.41</v>
      </c>
      <c r="O18" s="78"/>
      <c r="P18" s="79"/>
      <c r="Q18" s="79"/>
      <c r="R18" s="79"/>
    </row>
    <row r="19" spans="1:18">
      <c r="A19" s="71"/>
      <c r="B19" s="71" t="s">
        <v>247</v>
      </c>
      <c r="C19" s="74" t="s">
        <v>355</v>
      </c>
      <c r="D19" s="73">
        <v>2.6</v>
      </c>
      <c r="E19" s="73">
        <v>2.6</v>
      </c>
      <c r="F19" s="20"/>
      <c r="G19" s="73"/>
      <c r="H19" s="73"/>
      <c r="I19" s="20"/>
      <c r="J19" s="71"/>
      <c r="K19" s="71" t="s">
        <v>261</v>
      </c>
      <c r="L19" s="74" t="s">
        <v>218</v>
      </c>
      <c r="M19" s="78">
        <v>113.63</v>
      </c>
      <c r="N19" s="78">
        <v>113.63</v>
      </c>
      <c r="O19" s="78"/>
      <c r="P19" s="79"/>
      <c r="Q19" s="79"/>
      <c r="R19" s="79"/>
    </row>
    <row r="20" ht="12" customHeight="1" spans="1:18">
      <c r="A20" s="71"/>
      <c r="B20" s="71" t="s">
        <v>249</v>
      </c>
      <c r="C20" s="74" t="s">
        <v>356</v>
      </c>
      <c r="D20" s="76"/>
      <c r="E20" s="76"/>
      <c r="F20" s="20"/>
      <c r="G20" s="76"/>
      <c r="H20" s="76"/>
      <c r="I20" s="20"/>
      <c r="J20" s="71"/>
      <c r="K20" s="71" t="s">
        <v>263</v>
      </c>
      <c r="L20" s="74" t="s">
        <v>357</v>
      </c>
      <c r="M20" s="78"/>
      <c r="N20" s="78"/>
      <c r="O20" s="79"/>
      <c r="P20" s="79"/>
      <c r="Q20" s="79"/>
      <c r="R20" s="79"/>
    </row>
    <row r="21" spans="1:18">
      <c r="A21" s="71"/>
      <c r="B21" s="71" t="s">
        <v>251</v>
      </c>
      <c r="C21" s="74" t="s">
        <v>358</v>
      </c>
      <c r="D21" s="73">
        <v>3.5</v>
      </c>
      <c r="E21" s="73">
        <v>3.5</v>
      </c>
      <c r="F21" s="20"/>
      <c r="G21" s="73"/>
      <c r="H21" s="73"/>
      <c r="I21" s="20"/>
      <c r="J21" s="71"/>
      <c r="K21" s="71" t="s">
        <v>265</v>
      </c>
      <c r="L21" s="74" t="s">
        <v>340</v>
      </c>
      <c r="M21" s="78">
        <v>85.4</v>
      </c>
      <c r="N21" s="78">
        <v>85.4</v>
      </c>
      <c r="O21" s="79"/>
      <c r="P21" s="79"/>
      <c r="Q21" s="79"/>
      <c r="R21" s="79"/>
    </row>
    <row r="22" spans="1:18">
      <c r="A22" s="71"/>
      <c r="B22" s="71" t="s">
        <v>253</v>
      </c>
      <c r="C22" s="74" t="s">
        <v>359</v>
      </c>
      <c r="D22" s="73">
        <v>0.25</v>
      </c>
      <c r="E22" s="73">
        <v>0.25</v>
      </c>
      <c r="F22" s="20"/>
      <c r="G22" s="73"/>
      <c r="H22" s="73"/>
      <c r="I22" s="20"/>
      <c r="J22" s="70" t="s">
        <v>360</v>
      </c>
      <c r="K22" s="70" t="s">
        <v>332</v>
      </c>
      <c r="L22" s="72" t="s">
        <v>100</v>
      </c>
      <c r="M22" s="78">
        <f>SUM(M23:M49)</f>
        <v>75.26</v>
      </c>
      <c r="N22" s="78">
        <f>SUM(N23:N49)</f>
        <v>75.26</v>
      </c>
      <c r="O22" s="79"/>
      <c r="P22" s="79"/>
      <c r="Q22" s="79"/>
      <c r="R22" s="79"/>
    </row>
    <row r="23" spans="1:18">
      <c r="A23" s="71"/>
      <c r="B23" s="71" t="s">
        <v>265</v>
      </c>
      <c r="C23" s="74" t="s">
        <v>361</v>
      </c>
      <c r="D23" s="76"/>
      <c r="E23" s="73">
        <v>0</v>
      </c>
      <c r="F23" s="20"/>
      <c r="G23" s="20"/>
      <c r="H23" s="20"/>
      <c r="I23" s="20"/>
      <c r="J23" s="71"/>
      <c r="K23" s="71" t="s">
        <v>241</v>
      </c>
      <c r="L23" s="74" t="s">
        <v>362</v>
      </c>
      <c r="M23" s="78">
        <v>6.78</v>
      </c>
      <c r="N23" s="78">
        <v>6.78</v>
      </c>
      <c r="O23" s="79"/>
      <c r="P23" s="79"/>
      <c r="Q23" s="79"/>
      <c r="R23" s="79"/>
    </row>
    <row r="24" spans="1:18">
      <c r="A24" s="70" t="s">
        <v>363</v>
      </c>
      <c r="B24" s="70" t="s">
        <v>332</v>
      </c>
      <c r="C24" s="72" t="s">
        <v>364</v>
      </c>
      <c r="D24" s="76"/>
      <c r="E24" s="73">
        <v>0</v>
      </c>
      <c r="F24" s="20"/>
      <c r="G24" s="20"/>
      <c r="H24" s="20"/>
      <c r="I24" s="20"/>
      <c r="J24" s="71"/>
      <c r="K24" s="71" t="s">
        <v>243</v>
      </c>
      <c r="L24" s="74" t="s">
        <v>365</v>
      </c>
      <c r="M24" s="78">
        <v>2.31</v>
      </c>
      <c r="N24" s="78">
        <v>2.31</v>
      </c>
      <c r="O24" s="79"/>
      <c r="P24" s="79"/>
      <c r="Q24" s="79"/>
      <c r="R24" s="79"/>
    </row>
    <row r="25" spans="1:18">
      <c r="A25" s="71"/>
      <c r="B25" s="71" t="s">
        <v>241</v>
      </c>
      <c r="C25" s="74" t="s">
        <v>366</v>
      </c>
      <c r="D25" s="76"/>
      <c r="E25" s="73">
        <v>0</v>
      </c>
      <c r="F25" s="20"/>
      <c r="G25" s="20"/>
      <c r="H25" s="20"/>
      <c r="I25" s="20"/>
      <c r="J25" s="71"/>
      <c r="K25" s="71" t="s">
        <v>245</v>
      </c>
      <c r="L25" s="74" t="s">
        <v>367</v>
      </c>
      <c r="M25" s="78"/>
      <c r="N25" s="78"/>
      <c r="O25" s="79"/>
      <c r="P25" s="79"/>
      <c r="Q25" s="79"/>
      <c r="R25" s="79"/>
    </row>
    <row r="26" spans="1:18">
      <c r="A26" s="71"/>
      <c r="B26" s="71" t="s">
        <v>243</v>
      </c>
      <c r="C26" s="74" t="s">
        <v>368</v>
      </c>
      <c r="D26" s="76"/>
      <c r="E26" s="73">
        <v>0</v>
      </c>
      <c r="F26" s="20"/>
      <c r="G26" s="20"/>
      <c r="H26" s="20"/>
      <c r="I26" s="20"/>
      <c r="J26" s="71"/>
      <c r="K26" s="71" t="s">
        <v>270</v>
      </c>
      <c r="L26" s="74" t="s">
        <v>369</v>
      </c>
      <c r="M26" s="78"/>
      <c r="N26" s="78"/>
      <c r="O26" s="79"/>
      <c r="P26" s="79"/>
      <c r="Q26" s="79"/>
      <c r="R26" s="79"/>
    </row>
    <row r="27" spans="1:18">
      <c r="A27" s="71"/>
      <c r="B27" s="71" t="s">
        <v>245</v>
      </c>
      <c r="C27" s="74" t="s">
        <v>370</v>
      </c>
      <c r="D27" s="76"/>
      <c r="E27" s="73">
        <v>0</v>
      </c>
      <c r="F27" s="20"/>
      <c r="G27" s="20"/>
      <c r="H27" s="20"/>
      <c r="I27" s="20"/>
      <c r="J27" s="71"/>
      <c r="K27" s="71" t="s">
        <v>272</v>
      </c>
      <c r="L27" s="74" t="s">
        <v>371</v>
      </c>
      <c r="M27" s="78">
        <v>3.24</v>
      </c>
      <c r="N27" s="78">
        <v>3.24</v>
      </c>
      <c r="O27" s="79"/>
      <c r="P27" s="79"/>
      <c r="Q27" s="79"/>
      <c r="R27" s="79"/>
    </row>
    <row r="28" spans="1:18">
      <c r="A28" s="71"/>
      <c r="B28" s="71" t="s">
        <v>272</v>
      </c>
      <c r="C28" s="74" t="s">
        <v>372</v>
      </c>
      <c r="D28" s="76"/>
      <c r="E28" s="73">
        <v>0</v>
      </c>
      <c r="F28" s="20"/>
      <c r="G28" s="20"/>
      <c r="H28" s="20"/>
      <c r="I28" s="20"/>
      <c r="J28" s="71"/>
      <c r="K28" s="71" t="s">
        <v>247</v>
      </c>
      <c r="L28" s="74" t="s">
        <v>373</v>
      </c>
      <c r="M28" s="78">
        <v>4.16</v>
      </c>
      <c r="N28" s="78">
        <v>4.16</v>
      </c>
      <c r="O28" s="79"/>
      <c r="P28" s="79"/>
      <c r="Q28" s="79"/>
      <c r="R28" s="79"/>
    </row>
    <row r="29" spans="1:18">
      <c r="A29" s="71"/>
      <c r="B29" s="71" t="s">
        <v>247</v>
      </c>
      <c r="C29" s="74" t="s">
        <v>374</v>
      </c>
      <c r="D29" s="76"/>
      <c r="E29" s="73">
        <v>0</v>
      </c>
      <c r="F29" s="20"/>
      <c r="G29" s="20"/>
      <c r="H29" s="20"/>
      <c r="I29" s="20"/>
      <c r="J29" s="71"/>
      <c r="K29" s="71" t="s">
        <v>249</v>
      </c>
      <c r="L29" s="74" t="s">
        <v>375</v>
      </c>
      <c r="M29" s="78">
        <v>5.31</v>
      </c>
      <c r="N29" s="78">
        <v>5.31</v>
      </c>
      <c r="O29" s="79"/>
      <c r="P29" s="79"/>
      <c r="Q29" s="79"/>
      <c r="R29" s="79"/>
    </row>
    <row r="30" spans="1:18">
      <c r="A30" s="71"/>
      <c r="B30" s="71" t="s">
        <v>249</v>
      </c>
      <c r="C30" s="74" t="s">
        <v>376</v>
      </c>
      <c r="D30" s="76"/>
      <c r="E30" s="73">
        <v>0</v>
      </c>
      <c r="F30" s="20"/>
      <c r="G30" s="20"/>
      <c r="H30" s="20"/>
      <c r="I30" s="20"/>
      <c r="J30" s="71"/>
      <c r="K30" s="71" t="s">
        <v>251</v>
      </c>
      <c r="L30" s="74" t="s">
        <v>377</v>
      </c>
      <c r="M30" s="78"/>
      <c r="N30" s="78"/>
      <c r="O30" s="79"/>
      <c r="P30" s="79"/>
      <c r="Q30" s="79"/>
      <c r="R30" s="79"/>
    </row>
    <row r="31" spans="1:18">
      <c r="A31" s="71"/>
      <c r="B31" s="71" t="s">
        <v>265</v>
      </c>
      <c r="C31" s="74" t="s">
        <v>378</v>
      </c>
      <c r="D31" s="76"/>
      <c r="E31" s="73">
        <v>0</v>
      </c>
      <c r="F31" s="20"/>
      <c r="G31" s="20"/>
      <c r="H31" s="20"/>
      <c r="I31" s="20"/>
      <c r="J31" s="71"/>
      <c r="K31" s="71" t="s">
        <v>253</v>
      </c>
      <c r="L31" s="74" t="s">
        <v>379</v>
      </c>
      <c r="M31" s="78">
        <v>0</v>
      </c>
      <c r="N31" s="78">
        <v>0</v>
      </c>
      <c r="O31" s="79"/>
      <c r="P31" s="79"/>
      <c r="Q31" s="79"/>
      <c r="R31" s="79"/>
    </row>
    <row r="32" spans="1:18">
      <c r="A32" s="70" t="s">
        <v>380</v>
      </c>
      <c r="B32" s="70" t="s">
        <v>332</v>
      </c>
      <c r="C32" s="72" t="s">
        <v>381</v>
      </c>
      <c r="D32" s="76"/>
      <c r="E32" s="73">
        <v>0</v>
      </c>
      <c r="F32" s="20"/>
      <c r="G32" s="20"/>
      <c r="H32" s="20"/>
      <c r="I32" s="20"/>
      <c r="J32" s="71"/>
      <c r="K32" s="71" t="s">
        <v>257</v>
      </c>
      <c r="L32" s="74" t="s">
        <v>382</v>
      </c>
      <c r="M32" s="78">
        <v>5.08</v>
      </c>
      <c r="N32" s="78">
        <v>5.08</v>
      </c>
      <c r="O32" s="79"/>
      <c r="P32" s="79"/>
      <c r="Q32" s="79"/>
      <c r="R32" s="79"/>
    </row>
    <row r="33" spans="1:18">
      <c r="A33" s="71"/>
      <c r="B33" s="71" t="s">
        <v>241</v>
      </c>
      <c r="C33" s="74" t="s">
        <v>366</v>
      </c>
      <c r="D33" s="76"/>
      <c r="E33" s="73">
        <v>0</v>
      </c>
      <c r="F33" s="20"/>
      <c r="G33" s="20"/>
      <c r="H33" s="20"/>
      <c r="I33" s="20"/>
      <c r="J33" s="71"/>
      <c r="K33" s="71" t="s">
        <v>259</v>
      </c>
      <c r="L33" s="74" t="s">
        <v>356</v>
      </c>
      <c r="M33" s="78"/>
      <c r="N33" s="78"/>
      <c r="O33" s="79"/>
      <c r="P33" s="79"/>
      <c r="Q33" s="79"/>
      <c r="R33" s="79"/>
    </row>
    <row r="34" spans="1:18">
      <c r="A34" s="71"/>
      <c r="B34" s="71" t="s">
        <v>243</v>
      </c>
      <c r="C34" s="74" t="s">
        <v>368</v>
      </c>
      <c r="D34" s="76"/>
      <c r="E34" s="73">
        <v>0</v>
      </c>
      <c r="F34" s="20"/>
      <c r="G34" s="20"/>
      <c r="H34" s="20"/>
      <c r="I34" s="20"/>
      <c r="J34" s="71"/>
      <c r="K34" s="71" t="s">
        <v>261</v>
      </c>
      <c r="L34" s="74" t="s">
        <v>359</v>
      </c>
      <c r="M34" s="78">
        <v>1.7</v>
      </c>
      <c r="N34" s="78">
        <v>1.7</v>
      </c>
      <c r="O34" s="79"/>
      <c r="P34" s="79"/>
      <c r="Q34" s="79"/>
      <c r="R34" s="79"/>
    </row>
    <row r="35" spans="1:18">
      <c r="A35" s="71"/>
      <c r="B35" s="71" t="s">
        <v>245</v>
      </c>
      <c r="C35" s="74" t="s">
        <v>370</v>
      </c>
      <c r="D35" s="76"/>
      <c r="E35" s="73">
        <v>0</v>
      </c>
      <c r="F35" s="20"/>
      <c r="G35" s="20"/>
      <c r="H35" s="20"/>
      <c r="I35" s="20"/>
      <c r="J35" s="71"/>
      <c r="K35" s="71" t="s">
        <v>263</v>
      </c>
      <c r="L35" s="74" t="s">
        <v>383</v>
      </c>
      <c r="M35" s="78"/>
      <c r="N35" s="78"/>
      <c r="O35" s="79"/>
      <c r="P35" s="79"/>
      <c r="Q35" s="79"/>
      <c r="R35" s="79"/>
    </row>
    <row r="36" spans="1:18">
      <c r="A36" s="71"/>
      <c r="B36" s="71" t="s">
        <v>270</v>
      </c>
      <c r="C36" s="74" t="s">
        <v>374</v>
      </c>
      <c r="D36" s="76"/>
      <c r="E36" s="73">
        <v>0</v>
      </c>
      <c r="F36" s="20"/>
      <c r="G36" s="20"/>
      <c r="H36" s="20"/>
      <c r="I36" s="20"/>
      <c r="J36" s="71"/>
      <c r="K36" s="71" t="s">
        <v>282</v>
      </c>
      <c r="L36" s="74" t="s">
        <v>347</v>
      </c>
      <c r="M36" s="78">
        <v>0.3</v>
      </c>
      <c r="N36" s="78">
        <v>0.3</v>
      </c>
      <c r="O36" s="79"/>
      <c r="P36" s="79"/>
      <c r="Q36" s="79"/>
      <c r="R36" s="79"/>
    </row>
    <row r="37" spans="1:18">
      <c r="A37" s="71"/>
      <c r="B37" s="71" t="s">
        <v>272</v>
      </c>
      <c r="C37" s="74" t="s">
        <v>376</v>
      </c>
      <c r="D37" s="76"/>
      <c r="E37" s="73">
        <v>0</v>
      </c>
      <c r="F37" s="20"/>
      <c r="G37" s="20"/>
      <c r="H37" s="20"/>
      <c r="I37" s="20"/>
      <c r="J37" s="71"/>
      <c r="K37" s="71" t="s">
        <v>284</v>
      </c>
      <c r="L37" s="74" t="s">
        <v>349</v>
      </c>
      <c r="M37" s="78">
        <v>2.63</v>
      </c>
      <c r="N37" s="78">
        <v>2.63</v>
      </c>
      <c r="O37" s="79"/>
      <c r="P37" s="79"/>
      <c r="Q37" s="79"/>
      <c r="R37" s="79"/>
    </row>
    <row r="38" spans="1:18">
      <c r="A38" s="71"/>
      <c r="B38" s="71" t="s">
        <v>265</v>
      </c>
      <c r="C38" s="74" t="s">
        <v>378</v>
      </c>
      <c r="D38" s="76"/>
      <c r="E38" s="73">
        <v>0</v>
      </c>
      <c r="F38" s="20"/>
      <c r="G38" s="20"/>
      <c r="H38" s="20"/>
      <c r="I38" s="20"/>
      <c r="J38" s="71"/>
      <c r="K38" s="71" t="s">
        <v>286</v>
      </c>
      <c r="L38" s="74" t="s">
        <v>355</v>
      </c>
      <c r="M38" s="78">
        <v>8.22</v>
      </c>
      <c r="N38" s="78">
        <v>8.22</v>
      </c>
      <c r="O38" s="79"/>
      <c r="P38" s="79"/>
      <c r="Q38" s="79"/>
      <c r="R38" s="79"/>
    </row>
    <row r="39" spans="1:18">
      <c r="A39" s="70" t="s">
        <v>384</v>
      </c>
      <c r="B39" s="70" t="s">
        <v>332</v>
      </c>
      <c r="C39" s="72" t="s">
        <v>385</v>
      </c>
      <c r="D39" s="73">
        <v>1352.8</v>
      </c>
      <c r="E39" s="73">
        <v>1352.8</v>
      </c>
      <c r="F39" s="20"/>
      <c r="G39" s="20"/>
      <c r="H39" s="20"/>
      <c r="I39" s="20"/>
      <c r="J39" s="71"/>
      <c r="K39" s="71" t="s">
        <v>288</v>
      </c>
      <c r="L39" s="74" t="s">
        <v>386</v>
      </c>
      <c r="M39" s="78"/>
      <c r="N39" s="78"/>
      <c r="O39" s="79"/>
      <c r="P39" s="79"/>
      <c r="Q39" s="79"/>
      <c r="R39" s="79"/>
    </row>
    <row r="40" spans="1:18">
      <c r="A40" s="71"/>
      <c r="B40" s="71" t="s">
        <v>241</v>
      </c>
      <c r="C40" s="74" t="s">
        <v>99</v>
      </c>
      <c r="D40" s="73">
        <v>1323.55</v>
      </c>
      <c r="E40" s="73">
        <v>1323.55</v>
      </c>
      <c r="F40" s="20"/>
      <c r="G40" s="20"/>
      <c r="H40" s="20"/>
      <c r="I40" s="20"/>
      <c r="J40" s="71"/>
      <c r="K40" s="71" t="s">
        <v>290</v>
      </c>
      <c r="L40" s="74" t="s">
        <v>387</v>
      </c>
      <c r="M40" s="78"/>
      <c r="N40" s="78"/>
      <c r="O40" s="79"/>
      <c r="P40" s="79"/>
      <c r="Q40" s="79"/>
      <c r="R40" s="79"/>
    </row>
    <row r="41" spans="1:18">
      <c r="A41" s="71"/>
      <c r="B41" s="71" t="s">
        <v>243</v>
      </c>
      <c r="C41" s="74" t="s">
        <v>100</v>
      </c>
      <c r="D41" s="73">
        <v>29.25</v>
      </c>
      <c r="E41" s="73">
        <v>29.25</v>
      </c>
      <c r="F41" s="20"/>
      <c r="G41" s="20"/>
      <c r="H41" s="20"/>
      <c r="I41" s="20"/>
      <c r="J41" s="71"/>
      <c r="K41" s="71" t="s">
        <v>292</v>
      </c>
      <c r="L41" s="74" t="s">
        <v>388</v>
      </c>
      <c r="M41" s="78"/>
      <c r="N41" s="78"/>
      <c r="O41" s="79"/>
      <c r="P41" s="79"/>
      <c r="Q41" s="79"/>
      <c r="R41" s="79"/>
    </row>
    <row r="42" spans="1:18">
      <c r="A42" s="71"/>
      <c r="B42" s="71" t="s">
        <v>265</v>
      </c>
      <c r="C42" s="74" t="s">
        <v>389</v>
      </c>
      <c r="D42" s="76"/>
      <c r="E42" s="73">
        <v>0</v>
      </c>
      <c r="F42" s="20"/>
      <c r="G42" s="20"/>
      <c r="H42" s="20"/>
      <c r="I42" s="20"/>
      <c r="J42" s="71"/>
      <c r="K42" s="71" t="s">
        <v>294</v>
      </c>
      <c r="L42" s="74" t="s">
        <v>390</v>
      </c>
      <c r="M42" s="78">
        <v>2.54</v>
      </c>
      <c r="N42" s="78">
        <v>2.54</v>
      </c>
      <c r="O42" s="79"/>
      <c r="P42" s="79"/>
      <c r="Q42" s="79"/>
      <c r="R42" s="79"/>
    </row>
    <row r="43" spans="1:18">
      <c r="A43" s="70" t="s">
        <v>391</v>
      </c>
      <c r="B43" s="70" t="s">
        <v>332</v>
      </c>
      <c r="C43" s="72" t="s">
        <v>392</v>
      </c>
      <c r="D43" s="76"/>
      <c r="E43" s="73">
        <v>0</v>
      </c>
      <c r="F43" s="20"/>
      <c r="G43" s="20"/>
      <c r="H43" s="20"/>
      <c r="I43" s="20"/>
      <c r="J43" s="71"/>
      <c r="K43" s="71" t="s">
        <v>296</v>
      </c>
      <c r="L43" s="74" t="s">
        <v>353</v>
      </c>
      <c r="M43" s="78"/>
      <c r="N43" s="78"/>
      <c r="O43" s="79"/>
      <c r="P43" s="79"/>
      <c r="Q43" s="79"/>
      <c r="R43" s="79"/>
    </row>
    <row r="44" spans="1:18">
      <c r="A44" s="71"/>
      <c r="B44" s="71" t="s">
        <v>241</v>
      </c>
      <c r="C44" s="74" t="s">
        <v>393</v>
      </c>
      <c r="D44" s="76"/>
      <c r="E44" s="73">
        <v>0</v>
      </c>
      <c r="F44" s="20"/>
      <c r="G44" s="20"/>
      <c r="H44" s="20"/>
      <c r="I44" s="20"/>
      <c r="J44" s="71"/>
      <c r="K44" s="71" t="s">
        <v>298</v>
      </c>
      <c r="L44" s="74" t="s">
        <v>394</v>
      </c>
      <c r="M44" s="78">
        <v>1.88</v>
      </c>
      <c r="N44" s="78">
        <v>1.88</v>
      </c>
      <c r="O44" s="79"/>
      <c r="P44" s="79"/>
      <c r="Q44" s="79"/>
      <c r="R44" s="79"/>
    </row>
    <row r="45" spans="1:18">
      <c r="A45" s="71"/>
      <c r="B45" s="71" t="s">
        <v>243</v>
      </c>
      <c r="C45" s="74" t="s">
        <v>395</v>
      </c>
      <c r="D45" s="76"/>
      <c r="E45" s="73">
        <v>0</v>
      </c>
      <c r="F45" s="20"/>
      <c r="G45" s="20"/>
      <c r="H45" s="20"/>
      <c r="I45" s="20"/>
      <c r="J45" s="71"/>
      <c r="K45" s="71" t="s">
        <v>300</v>
      </c>
      <c r="L45" s="74" t="s">
        <v>396</v>
      </c>
      <c r="M45" s="78">
        <v>2.45</v>
      </c>
      <c r="N45" s="78">
        <v>2.45</v>
      </c>
      <c r="O45" s="79"/>
      <c r="P45" s="79"/>
      <c r="Q45" s="79"/>
      <c r="R45" s="79"/>
    </row>
    <row r="46" spans="1:18">
      <c r="A46" s="70" t="s">
        <v>397</v>
      </c>
      <c r="B46" s="70" t="s">
        <v>332</v>
      </c>
      <c r="C46" s="72" t="s">
        <v>398</v>
      </c>
      <c r="D46" s="73">
        <v>0</v>
      </c>
      <c r="E46" s="73">
        <v>0</v>
      </c>
      <c r="F46" s="20"/>
      <c r="G46" s="77">
        <v>20</v>
      </c>
      <c r="H46" s="77"/>
      <c r="I46" s="77">
        <v>20</v>
      </c>
      <c r="J46" s="71"/>
      <c r="K46" s="71" t="s">
        <v>302</v>
      </c>
      <c r="L46" s="74" t="s">
        <v>358</v>
      </c>
      <c r="M46" s="78">
        <v>5.5</v>
      </c>
      <c r="N46" s="78">
        <v>5.5</v>
      </c>
      <c r="O46" s="79"/>
      <c r="P46" s="79"/>
      <c r="Q46" s="79"/>
      <c r="R46" s="79"/>
    </row>
    <row r="47" spans="1:18">
      <c r="A47" s="71"/>
      <c r="B47" s="71" t="s">
        <v>241</v>
      </c>
      <c r="C47" s="74" t="s">
        <v>399</v>
      </c>
      <c r="D47" s="73">
        <v>0</v>
      </c>
      <c r="E47" s="73">
        <v>0</v>
      </c>
      <c r="F47" s="20"/>
      <c r="G47" s="77">
        <v>20</v>
      </c>
      <c r="H47" s="77"/>
      <c r="I47" s="77">
        <v>20</v>
      </c>
      <c r="J47" s="71"/>
      <c r="K47" s="71" t="s">
        <v>304</v>
      </c>
      <c r="L47" s="74" t="s">
        <v>400</v>
      </c>
      <c r="M47" s="78">
        <v>23.16</v>
      </c>
      <c r="N47" s="78">
        <v>23.16</v>
      </c>
      <c r="O47" s="79"/>
      <c r="P47" s="79"/>
      <c r="Q47" s="79"/>
      <c r="R47" s="79"/>
    </row>
    <row r="48" spans="1:18">
      <c r="A48" s="71"/>
      <c r="B48" s="71" t="s">
        <v>243</v>
      </c>
      <c r="C48" s="74" t="s">
        <v>401</v>
      </c>
      <c r="D48" s="76"/>
      <c r="E48" s="73">
        <v>0</v>
      </c>
      <c r="F48" s="20"/>
      <c r="G48" s="20"/>
      <c r="H48" s="20"/>
      <c r="I48" s="20"/>
      <c r="J48" s="71"/>
      <c r="K48" s="71" t="s">
        <v>306</v>
      </c>
      <c r="L48" s="74" t="s">
        <v>402</v>
      </c>
      <c r="M48" s="80"/>
      <c r="N48" s="80"/>
      <c r="O48" s="79"/>
      <c r="P48" s="79"/>
      <c r="Q48" s="79"/>
      <c r="R48" s="79"/>
    </row>
    <row r="49" spans="1:18">
      <c r="A49" s="71"/>
      <c r="B49" s="71" t="s">
        <v>265</v>
      </c>
      <c r="C49" s="74" t="s">
        <v>403</v>
      </c>
      <c r="D49" s="76"/>
      <c r="E49" s="73">
        <v>0</v>
      </c>
      <c r="F49" s="20"/>
      <c r="G49" s="20"/>
      <c r="H49" s="20"/>
      <c r="I49" s="20"/>
      <c r="J49" s="71"/>
      <c r="K49" s="71" t="s">
        <v>265</v>
      </c>
      <c r="L49" s="74" t="s">
        <v>361</v>
      </c>
      <c r="M49" s="81"/>
      <c r="N49" s="81"/>
      <c r="O49" s="79"/>
      <c r="P49" s="79"/>
      <c r="Q49" s="79"/>
      <c r="R49" s="79"/>
    </row>
    <row r="50" spans="1:18">
      <c r="A50" s="70" t="s">
        <v>404</v>
      </c>
      <c r="B50" s="71" t="s">
        <v>332</v>
      </c>
      <c r="C50" s="72" t="s">
        <v>405</v>
      </c>
      <c r="D50" s="76"/>
      <c r="E50" s="73">
        <v>0</v>
      </c>
      <c r="F50" s="20"/>
      <c r="G50" s="20"/>
      <c r="H50" s="20"/>
      <c r="I50" s="20"/>
      <c r="J50" s="70" t="s">
        <v>406</v>
      </c>
      <c r="K50" s="70" t="s">
        <v>332</v>
      </c>
      <c r="L50" s="72" t="s">
        <v>101</v>
      </c>
      <c r="M50" s="78">
        <f>SUM(M52:M61)</f>
        <v>68.22</v>
      </c>
      <c r="N50" s="78">
        <f>SUM(N52:N61)</f>
        <v>68.22</v>
      </c>
      <c r="O50" s="79"/>
      <c r="P50" s="79"/>
      <c r="Q50" s="79"/>
      <c r="R50" s="79"/>
    </row>
    <row r="51" spans="1:18">
      <c r="A51" s="71"/>
      <c r="B51" s="71" t="s">
        <v>241</v>
      </c>
      <c r="C51" s="74" t="s">
        <v>407</v>
      </c>
      <c r="D51" s="76"/>
      <c r="E51" s="73">
        <v>0</v>
      </c>
      <c r="F51" s="20"/>
      <c r="G51" s="20"/>
      <c r="H51" s="20"/>
      <c r="I51" s="20"/>
      <c r="J51" s="71"/>
      <c r="K51" s="71" t="s">
        <v>241</v>
      </c>
      <c r="L51" s="74" t="s">
        <v>408</v>
      </c>
      <c r="M51" s="78"/>
      <c r="N51" s="78"/>
      <c r="O51" s="79"/>
      <c r="P51" s="79"/>
      <c r="Q51" s="79"/>
      <c r="R51" s="79"/>
    </row>
    <row r="52" spans="1:18">
      <c r="A52" s="71"/>
      <c r="B52" s="71" t="s">
        <v>243</v>
      </c>
      <c r="C52" s="74" t="s">
        <v>409</v>
      </c>
      <c r="D52" s="76"/>
      <c r="E52" s="73">
        <v>0</v>
      </c>
      <c r="F52" s="20"/>
      <c r="G52" s="20"/>
      <c r="H52" s="20"/>
      <c r="I52" s="20"/>
      <c r="J52" s="71"/>
      <c r="K52" s="71" t="s">
        <v>243</v>
      </c>
      <c r="L52" s="74" t="s">
        <v>410</v>
      </c>
      <c r="M52" s="78">
        <v>53.28</v>
      </c>
      <c r="N52" s="78">
        <v>53.28</v>
      </c>
      <c r="O52" s="79"/>
      <c r="P52" s="79"/>
      <c r="Q52" s="79"/>
      <c r="R52" s="79"/>
    </row>
    <row r="53" spans="1:18">
      <c r="A53" s="70" t="s">
        <v>411</v>
      </c>
      <c r="B53" s="70" t="s">
        <v>332</v>
      </c>
      <c r="C53" s="72" t="s">
        <v>101</v>
      </c>
      <c r="D53" s="73">
        <v>68.22</v>
      </c>
      <c r="E53" s="73">
        <v>68.22</v>
      </c>
      <c r="F53" s="20"/>
      <c r="G53" s="20"/>
      <c r="H53" s="20"/>
      <c r="I53" s="20"/>
      <c r="J53" s="71"/>
      <c r="K53" s="71" t="s">
        <v>245</v>
      </c>
      <c r="L53" s="74" t="s">
        <v>412</v>
      </c>
      <c r="M53" s="78"/>
      <c r="N53" s="78"/>
      <c r="O53" s="79"/>
      <c r="P53" s="79"/>
      <c r="Q53" s="79"/>
      <c r="R53" s="79"/>
    </row>
    <row r="54" spans="1:18">
      <c r="A54" s="71"/>
      <c r="B54" s="71" t="s">
        <v>241</v>
      </c>
      <c r="C54" s="74" t="s">
        <v>413</v>
      </c>
      <c r="D54" s="73">
        <v>14.94</v>
      </c>
      <c r="E54" s="73">
        <v>14.94</v>
      </c>
      <c r="F54" s="20"/>
      <c r="G54" s="20"/>
      <c r="H54" s="20"/>
      <c r="I54" s="20"/>
      <c r="J54" s="71"/>
      <c r="K54" s="71" t="s">
        <v>270</v>
      </c>
      <c r="L54" s="74" t="s">
        <v>414</v>
      </c>
      <c r="M54" s="78">
        <v>8.63</v>
      </c>
      <c r="N54" s="78">
        <v>8.63</v>
      </c>
      <c r="O54" s="79"/>
      <c r="P54" s="79"/>
      <c r="Q54" s="79"/>
      <c r="R54" s="79"/>
    </row>
    <row r="55" spans="1:18">
      <c r="A55" s="71"/>
      <c r="B55" s="71" t="s">
        <v>243</v>
      </c>
      <c r="C55" s="74" t="s">
        <v>415</v>
      </c>
      <c r="D55" s="73">
        <v>0</v>
      </c>
      <c r="E55" s="73">
        <v>0</v>
      </c>
      <c r="F55" s="20"/>
      <c r="G55" s="20"/>
      <c r="H55" s="20"/>
      <c r="I55" s="20"/>
      <c r="J55" s="71"/>
      <c r="K55" s="71" t="s">
        <v>272</v>
      </c>
      <c r="L55" s="74" t="s">
        <v>416</v>
      </c>
      <c r="M55" s="78">
        <v>6.31</v>
      </c>
      <c r="N55" s="78">
        <v>6.31</v>
      </c>
      <c r="O55" s="79"/>
      <c r="P55" s="79"/>
      <c r="Q55" s="79"/>
      <c r="R55" s="79"/>
    </row>
    <row r="56" spans="1:18">
      <c r="A56" s="71"/>
      <c r="B56" s="71" t="s">
        <v>245</v>
      </c>
      <c r="C56" s="74" t="s">
        <v>417</v>
      </c>
      <c r="D56" s="73">
        <v>0</v>
      </c>
      <c r="E56" s="73">
        <v>0</v>
      </c>
      <c r="F56" s="20"/>
      <c r="G56" s="20"/>
      <c r="H56" s="20"/>
      <c r="I56" s="20"/>
      <c r="J56" s="71"/>
      <c r="K56" s="71" t="s">
        <v>247</v>
      </c>
      <c r="L56" s="74" t="s">
        <v>418</v>
      </c>
      <c r="M56" s="78"/>
      <c r="N56" s="78"/>
      <c r="O56" s="79"/>
      <c r="P56" s="79"/>
      <c r="Q56" s="79"/>
      <c r="R56" s="79"/>
    </row>
    <row r="57" spans="1:18">
      <c r="A57" s="71"/>
      <c r="B57" s="71" t="s">
        <v>272</v>
      </c>
      <c r="C57" s="74" t="s">
        <v>419</v>
      </c>
      <c r="D57" s="73">
        <v>53.28</v>
      </c>
      <c r="E57" s="73">
        <v>53.28</v>
      </c>
      <c r="F57" s="20"/>
      <c r="G57" s="20"/>
      <c r="H57" s="20"/>
      <c r="I57" s="20"/>
      <c r="J57" s="71"/>
      <c r="K57" s="71" t="s">
        <v>249</v>
      </c>
      <c r="L57" s="74" t="s">
        <v>420</v>
      </c>
      <c r="M57" s="78"/>
      <c r="N57" s="78"/>
      <c r="O57" s="79"/>
      <c r="P57" s="79"/>
      <c r="Q57" s="79"/>
      <c r="R57" s="79"/>
    </row>
    <row r="58" spans="1:18">
      <c r="A58" s="71"/>
      <c r="B58" s="71" t="s">
        <v>265</v>
      </c>
      <c r="C58" s="74" t="s">
        <v>421</v>
      </c>
      <c r="D58" s="76"/>
      <c r="E58" s="73">
        <v>0</v>
      </c>
      <c r="F58" s="20"/>
      <c r="G58" s="20"/>
      <c r="H58" s="20"/>
      <c r="I58" s="20"/>
      <c r="J58" s="71"/>
      <c r="K58" s="71" t="s">
        <v>251</v>
      </c>
      <c r="L58" s="74" t="s">
        <v>415</v>
      </c>
      <c r="M58" s="78"/>
      <c r="N58" s="78"/>
      <c r="O58" s="79"/>
      <c r="P58" s="79"/>
      <c r="Q58" s="79"/>
      <c r="R58" s="79"/>
    </row>
    <row r="59" spans="1:18">
      <c r="A59" s="70" t="s">
        <v>422</v>
      </c>
      <c r="B59" s="70" t="s">
        <v>332</v>
      </c>
      <c r="C59" s="72" t="s">
        <v>423</v>
      </c>
      <c r="D59" s="76"/>
      <c r="E59" s="73">
        <v>0</v>
      </c>
      <c r="F59" s="20"/>
      <c r="G59" s="20"/>
      <c r="H59" s="20"/>
      <c r="I59" s="20"/>
      <c r="J59" s="71"/>
      <c r="K59" s="71" t="s">
        <v>253</v>
      </c>
      <c r="L59" s="74" t="s">
        <v>424</v>
      </c>
      <c r="M59" s="78"/>
      <c r="N59" s="78"/>
      <c r="O59" s="79"/>
      <c r="P59" s="79"/>
      <c r="Q59" s="79"/>
      <c r="R59" s="79"/>
    </row>
    <row r="60" spans="1:18">
      <c r="A60" s="71"/>
      <c r="B60" s="71" t="s">
        <v>243</v>
      </c>
      <c r="C60" s="74" t="s">
        <v>425</v>
      </c>
      <c r="D60" s="76"/>
      <c r="E60" s="73">
        <v>0</v>
      </c>
      <c r="F60" s="20"/>
      <c r="G60" s="20"/>
      <c r="H60" s="20"/>
      <c r="I60" s="20"/>
      <c r="J60" s="71"/>
      <c r="K60" s="71" t="s">
        <v>255</v>
      </c>
      <c r="L60" s="74" t="s">
        <v>417</v>
      </c>
      <c r="M60" s="78"/>
      <c r="N60" s="78"/>
      <c r="O60" s="79"/>
      <c r="P60" s="79"/>
      <c r="Q60" s="79"/>
      <c r="R60" s="79"/>
    </row>
    <row r="61" spans="1:18">
      <c r="A61" s="71"/>
      <c r="B61" s="71" t="s">
        <v>245</v>
      </c>
      <c r="C61" s="74" t="s">
        <v>426</v>
      </c>
      <c r="D61" s="76"/>
      <c r="E61" s="73">
        <v>0</v>
      </c>
      <c r="F61" s="20"/>
      <c r="G61" s="20"/>
      <c r="H61" s="20"/>
      <c r="I61" s="20"/>
      <c r="J61" s="71"/>
      <c r="K61" s="71" t="s">
        <v>265</v>
      </c>
      <c r="L61" s="74" t="s">
        <v>427</v>
      </c>
      <c r="M61" s="80"/>
      <c r="N61" s="80"/>
      <c r="O61" s="79"/>
      <c r="P61" s="79"/>
      <c r="Q61" s="79"/>
      <c r="R61" s="79"/>
    </row>
    <row r="62" spans="1:18">
      <c r="A62" s="70" t="s">
        <v>428</v>
      </c>
      <c r="B62" s="70" t="s">
        <v>332</v>
      </c>
      <c r="C62" s="72" t="s">
        <v>429</v>
      </c>
      <c r="D62" s="76"/>
      <c r="E62" s="73">
        <v>0</v>
      </c>
      <c r="F62" s="20"/>
      <c r="G62" s="20"/>
      <c r="H62" s="20"/>
      <c r="I62" s="20"/>
      <c r="J62" s="70" t="s">
        <v>430</v>
      </c>
      <c r="K62" s="70" t="s">
        <v>332</v>
      </c>
      <c r="L62" s="72" t="s">
        <v>429</v>
      </c>
      <c r="M62" s="82"/>
      <c r="N62" s="82"/>
      <c r="O62" s="79"/>
      <c r="P62" s="79"/>
      <c r="Q62" s="79"/>
      <c r="R62" s="79"/>
    </row>
    <row r="63" spans="1:18">
      <c r="A63" s="71"/>
      <c r="B63" s="71" t="s">
        <v>241</v>
      </c>
      <c r="C63" s="74" t="s">
        <v>431</v>
      </c>
      <c r="D63" s="76"/>
      <c r="E63" s="73">
        <v>0</v>
      </c>
      <c r="F63" s="20"/>
      <c r="G63" s="20"/>
      <c r="H63" s="20"/>
      <c r="I63" s="20"/>
      <c r="J63" s="71"/>
      <c r="K63" s="71" t="s">
        <v>241</v>
      </c>
      <c r="L63" s="74" t="s">
        <v>431</v>
      </c>
      <c r="M63" s="78"/>
      <c r="N63" s="78"/>
      <c r="O63" s="79"/>
      <c r="P63" s="79"/>
      <c r="Q63" s="79"/>
      <c r="R63" s="79"/>
    </row>
    <row r="64" spans="1:18">
      <c r="A64" s="71"/>
      <c r="B64" s="71" t="s">
        <v>243</v>
      </c>
      <c r="C64" s="74" t="s">
        <v>432</v>
      </c>
      <c r="D64" s="76"/>
      <c r="E64" s="73">
        <v>0</v>
      </c>
      <c r="F64" s="20"/>
      <c r="G64" s="20"/>
      <c r="H64" s="20"/>
      <c r="I64" s="20"/>
      <c r="J64" s="71"/>
      <c r="K64" s="71" t="s">
        <v>243</v>
      </c>
      <c r="L64" s="74" t="s">
        <v>432</v>
      </c>
      <c r="M64" s="78"/>
      <c r="N64" s="78"/>
      <c r="O64" s="79"/>
      <c r="P64" s="79"/>
      <c r="Q64" s="79"/>
      <c r="R64" s="79"/>
    </row>
    <row r="65" spans="1:18">
      <c r="A65" s="71"/>
      <c r="B65" s="71" t="s">
        <v>245</v>
      </c>
      <c r="C65" s="74" t="s">
        <v>433</v>
      </c>
      <c r="D65" s="76"/>
      <c r="E65" s="73">
        <v>0</v>
      </c>
      <c r="F65" s="20"/>
      <c r="G65" s="20"/>
      <c r="H65" s="20"/>
      <c r="I65" s="20"/>
      <c r="J65" s="71"/>
      <c r="K65" s="71" t="s">
        <v>245</v>
      </c>
      <c r="L65" s="74" t="s">
        <v>433</v>
      </c>
      <c r="M65" s="78"/>
      <c r="N65" s="78"/>
      <c r="O65" s="79"/>
      <c r="P65" s="79"/>
      <c r="Q65" s="79"/>
      <c r="R65" s="79"/>
    </row>
    <row r="66" spans="1:18">
      <c r="A66" s="71"/>
      <c r="B66" s="71" t="s">
        <v>270</v>
      </c>
      <c r="C66" s="74" t="s">
        <v>434</v>
      </c>
      <c r="D66" s="76"/>
      <c r="E66" s="73">
        <v>0</v>
      </c>
      <c r="F66" s="20"/>
      <c r="G66" s="20"/>
      <c r="H66" s="20"/>
      <c r="I66" s="20"/>
      <c r="J66" s="71"/>
      <c r="K66" s="71" t="s">
        <v>270</v>
      </c>
      <c r="L66" s="74" t="s">
        <v>434</v>
      </c>
      <c r="M66" s="78"/>
      <c r="N66" s="78"/>
      <c r="O66" s="79"/>
      <c r="P66" s="79"/>
      <c r="Q66" s="79"/>
      <c r="R66" s="79"/>
    </row>
    <row r="67" spans="1:18">
      <c r="A67" s="70" t="s">
        <v>435</v>
      </c>
      <c r="B67" s="70" t="s">
        <v>332</v>
      </c>
      <c r="C67" s="72" t="s">
        <v>436</v>
      </c>
      <c r="D67" s="76"/>
      <c r="E67" s="73">
        <v>0</v>
      </c>
      <c r="F67" s="20"/>
      <c r="G67" s="20"/>
      <c r="H67" s="20"/>
      <c r="I67" s="20"/>
      <c r="J67" s="70" t="s">
        <v>437</v>
      </c>
      <c r="K67" s="70" t="s">
        <v>332</v>
      </c>
      <c r="L67" s="72" t="s">
        <v>438</v>
      </c>
      <c r="M67" s="78"/>
      <c r="N67" s="78"/>
      <c r="O67" s="79"/>
      <c r="P67" s="79"/>
      <c r="Q67" s="79"/>
      <c r="R67" s="79"/>
    </row>
    <row r="68" spans="1:18">
      <c r="A68" s="71"/>
      <c r="B68" s="71" t="s">
        <v>241</v>
      </c>
      <c r="C68" s="74" t="s">
        <v>439</v>
      </c>
      <c r="D68" s="76"/>
      <c r="E68" s="73">
        <v>0</v>
      </c>
      <c r="F68" s="20"/>
      <c r="G68" s="20"/>
      <c r="H68" s="20"/>
      <c r="I68" s="20"/>
      <c r="J68" s="71"/>
      <c r="K68" s="71" t="s">
        <v>241</v>
      </c>
      <c r="L68" s="74" t="s">
        <v>440</v>
      </c>
      <c r="M68" s="78"/>
      <c r="N68" s="78"/>
      <c r="O68" s="79"/>
      <c r="P68" s="79"/>
      <c r="Q68" s="79"/>
      <c r="R68" s="79"/>
    </row>
    <row r="69" spans="1:18">
      <c r="A69" s="71"/>
      <c r="B69" s="71" t="s">
        <v>243</v>
      </c>
      <c r="C69" s="74" t="s">
        <v>441</v>
      </c>
      <c r="D69" s="76"/>
      <c r="E69" s="73">
        <v>0</v>
      </c>
      <c r="F69" s="20"/>
      <c r="G69" s="20"/>
      <c r="H69" s="20"/>
      <c r="I69" s="20"/>
      <c r="J69" s="71"/>
      <c r="K69" s="71" t="s">
        <v>243</v>
      </c>
      <c r="L69" s="74" t="s">
        <v>442</v>
      </c>
      <c r="M69" s="78"/>
      <c r="N69" s="78"/>
      <c r="O69" s="79"/>
      <c r="P69" s="79"/>
      <c r="Q69" s="79"/>
      <c r="R69" s="79"/>
    </row>
    <row r="70" spans="1:18">
      <c r="A70" s="70" t="s">
        <v>443</v>
      </c>
      <c r="B70" s="70" t="s">
        <v>332</v>
      </c>
      <c r="C70" s="72" t="s">
        <v>444</v>
      </c>
      <c r="D70" s="76"/>
      <c r="E70" s="73">
        <v>0</v>
      </c>
      <c r="F70" s="20"/>
      <c r="G70" s="20"/>
      <c r="H70" s="20"/>
      <c r="I70" s="20"/>
      <c r="J70" s="71"/>
      <c r="K70" s="71" t="s">
        <v>245</v>
      </c>
      <c r="L70" s="74" t="s">
        <v>445</v>
      </c>
      <c r="M70" s="78"/>
      <c r="N70" s="78"/>
      <c r="O70" s="79"/>
      <c r="P70" s="79"/>
      <c r="Q70" s="79"/>
      <c r="R70" s="79"/>
    </row>
    <row r="71" spans="1:18">
      <c r="A71" s="71"/>
      <c r="B71" s="71" t="s">
        <v>241</v>
      </c>
      <c r="C71" s="74" t="s">
        <v>446</v>
      </c>
      <c r="D71" s="76"/>
      <c r="E71" s="73">
        <v>0</v>
      </c>
      <c r="F71" s="20"/>
      <c r="G71" s="20"/>
      <c r="H71" s="20"/>
      <c r="I71" s="20"/>
      <c r="J71" s="71"/>
      <c r="K71" s="71" t="s">
        <v>272</v>
      </c>
      <c r="L71" s="74" t="s">
        <v>368</v>
      </c>
      <c r="M71" s="78"/>
      <c r="N71" s="78"/>
      <c r="O71" s="79"/>
      <c r="P71" s="79"/>
      <c r="Q71" s="79"/>
      <c r="R71" s="79"/>
    </row>
    <row r="72" spans="1:18">
      <c r="A72" s="71"/>
      <c r="B72" s="71" t="s">
        <v>243</v>
      </c>
      <c r="C72" s="74" t="s">
        <v>447</v>
      </c>
      <c r="D72" s="76"/>
      <c r="E72" s="73">
        <v>0</v>
      </c>
      <c r="F72" s="20"/>
      <c r="G72" s="20"/>
      <c r="H72" s="20"/>
      <c r="I72" s="20"/>
      <c r="J72" s="71"/>
      <c r="K72" s="71" t="s">
        <v>247</v>
      </c>
      <c r="L72" s="74" t="s">
        <v>376</v>
      </c>
      <c r="M72" s="78"/>
      <c r="N72" s="78"/>
      <c r="O72" s="79"/>
      <c r="P72" s="79"/>
      <c r="Q72" s="79"/>
      <c r="R72" s="79"/>
    </row>
    <row r="73" spans="1:18">
      <c r="A73" s="71"/>
      <c r="B73" s="71" t="s">
        <v>245</v>
      </c>
      <c r="C73" s="74" t="s">
        <v>448</v>
      </c>
      <c r="D73" s="76"/>
      <c r="E73" s="73">
        <v>0</v>
      </c>
      <c r="F73" s="20"/>
      <c r="G73" s="20"/>
      <c r="H73" s="20"/>
      <c r="I73" s="20"/>
      <c r="J73" s="71"/>
      <c r="K73" s="71" t="s">
        <v>249</v>
      </c>
      <c r="L73" s="74" t="s">
        <v>449</v>
      </c>
      <c r="M73" s="78"/>
      <c r="N73" s="78"/>
      <c r="O73" s="79"/>
      <c r="P73" s="79"/>
      <c r="Q73" s="79"/>
      <c r="R73" s="79"/>
    </row>
    <row r="74" spans="1:18">
      <c r="A74" s="71"/>
      <c r="B74" s="71" t="s">
        <v>270</v>
      </c>
      <c r="C74" s="74" t="s">
        <v>450</v>
      </c>
      <c r="D74" s="76"/>
      <c r="E74" s="73">
        <v>0</v>
      </c>
      <c r="F74" s="20"/>
      <c r="G74" s="20"/>
      <c r="H74" s="20"/>
      <c r="I74" s="20"/>
      <c r="J74" s="71"/>
      <c r="K74" s="71" t="s">
        <v>251</v>
      </c>
      <c r="L74" s="74" t="s">
        <v>451</v>
      </c>
      <c r="M74" s="78"/>
      <c r="N74" s="78"/>
      <c r="O74" s="79"/>
      <c r="P74" s="79"/>
      <c r="Q74" s="79"/>
      <c r="R74" s="79"/>
    </row>
    <row r="75" spans="1:18">
      <c r="A75" s="70" t="s">
        <v>452</v>
      </c>
      <c r="B75" s="70" t="s">
        <v>332</v>
      </c>
      <c r="C75" s="72" t="s">
        <v>453</v>
      </c>
      <c r="D75" s="76"/>
      <c r="E75" s="73">
        <v>0</v>
      </c>
      <c r="F75" s="20"/>
      <c r="G75" s="20"/>
      <c r="H75" s="20"/>
      <c r="I75" s="20"/>
      <c r="J75" s="71"/>
      <c r="K75" s="71" t="s">
        <v>261</v>
      </c>
      <c r="L75" s="74" t="s">
        <v>370</v>
      </c>
      <c r="M75" s="78"/>
      <c r="N75" s="78"/>
      <c r="O75" s="79"/>
      <c r="P75" s="79"/>
      <c r="Q75" s="79"/>
      <c r="R75" s="79"/>
    </row>
    <row r="76" spans="1:18">
      <c r="A76" s="71"/>
      <c r="B76" s="71" t="s">
        <v>241</v>
      </c>
      <c r="C76" s="74" t="s">
        <v>454</v>
      </c>
      <c r="D76" s="76"/>
      <c r="E76" s="73">
        <v>0</v>
      </c>
      <c r="F76" s="20"/>
      <c r="G76" s="20"/>
      <c r="H76" s="20"/>
      <c r="I76" s="20"/>
      <c r="J76" s="71"/>
      <c r="K76" s="71" t="s">
        <v>455</v>
      </c>
      <c r="L76" s="74" t="s">
        <v>456</v>
      </c>
      <c r="M76" s="78"/>
      <c r="N76" s="78"/>
      <c r="O76" s="79"/>
      <c r="P76" s="79"/>
      <c r="Q76" s="79"/>
      <c r="R76" s="79"/>
    </row>
    <row r="77" spans="1:18">
      <c r="A77" s="71"/>
      <c r="B77" s="71" t="s">
        <v>243</v>
      </c>
      <c r="C77" s="74" t="s">
        <v>457</v>
      </c>
      <c r="D77" s="76"/>
      <c r="E77" s="73">
        <v>0</v>
      </c>
      <c r="F77" s="20"/>
      <c r="G77" s="20"/>
      <c r="H77" s="20"/>
      <c r="I77" s="20"/>
      <c r="J77" s="71"/>
      <c r="K77" s="71" t="s">
        <v>458</v>
      </c>
      <c r="L77" s="74" t="s">
        <v>459</v>
      </c>
      <c r="M77" s="78"/>
      <c r="N77" s="78"/>
      <c r="O77" s="79"/>
      <c r="P77" s="79"/>
      <c r="Q77" s="79"/>
      <c r="R77" s="79"/>
    </row>
    <row r="78" spans="1:18">
      <c r="A78" s="70" t="s">
        <v>460</v>
      </c>
      <c r="B78" s="70" t="s">
        <v>332</v>
      </c>
      <c r="C78" s="72" t="s">
        <v>461</v>
      </c>
      <c r="D78" s="76"/>
      <c r="E78" s="73">
        <v>0</v>
      </c>
      <c r="F78" s="20"/>
      <c r="G78" s="20"/>
      <c r="H78" s="20"/>
      <c r="I78" s="20"/>
      <c r="J78" s="71"/>
      <c r="K78" s="71" t="s">
        <v>462</v>
      </c>
      <c r="L78" s="74" t="s">
        <v>463</v>
      </c>
      <c r="M78" s="78"/>
      <c r="N78" s="78"/>
      <c r="O78" s="79"/>
      <c r="P78" s="79"/>
      <c r="Q78" s="79"/>
      <c r="R78" s="79"/>
    </row>
    <row r="79" spans="1:18">
      <c r="A79" s="71"/>
      <c r="B79" s="71" t="s">
        <v>247</v>
      </c>
      <c r="C79" s="74" t="s">
        <v>464</v>
      </c>
      <c r="D79" s="76"/>
      <c r="E79" s="73">
        <v>0</v>
      </c>
      <c r="F79" s="20"/>
      <c r="G79" s="20"/>
      <c r="H79" s="20"/>
      <c r="I79" s="20"/>
      <c r="J79" s="71"/>
      <c r="K79" s="71" t="s">
        <v>265</v>
      </c>
      <c r="L79" s="74" t="s">
        <v>465</v>
      </c>
      <c r="M79" s="78"/>
      <c r="N79" s="78"/>
      <c r="O79" s="79"/>
      <c r="P79" s="79"/>
      <c r="Q79" s="79"/>
      <c r="R79" s="79"/>
    </row>
    <row r="80" spans="1:18">
      <c r="A80" s="71"/>
      <c r="B80" s="71" t="s">
        <v>249</v>
      </c>
      <c r="C80" s="74" t="s">
        <v>466</v>
      </c>
      <c r="D80" s="76"/>
      <c r="E80" s="73">
        <v>0</v>
      </c>
      <c r="F80" s="20"/>
      <c r="G80" s="20"/>
      <c r="H80" s="20"/>
      <c r="I80" s="20"/>
      <c r="J80" s="70" t="s">
        <v>467</v>
      </c>
      <c r="K80" s="70" t="s">
        <v>332</v>
      </c>
      <c r="L80" s="72" t="s">
        <v>468</v>
      </c>
      <c r="M80" s="78"/>
      <c r="N80" s="78"/>
      <c r="O80" s="79"/>
      <c r="P80" s="79"/>
      <c r="Q80" s="79"/>
      <c r="R80" s="79"/>
    </row>
    <row r="81" spans="1:18">
      <c r="A81" s="71"/>
      <c r="B81" s="71" t="s">
        <v>251</v>
      </c>
      <c r="C81" s="74" t="s">
        <v>469</v>
      </c>
      <c r="D81" s="76"/>
      <c r="E81" s="73">
        <v>0</v>
      </c>
      <c r="F81" s="20"/>
      <c r="G81" s="20"/>
      <c r="H81" s="20"/>
      <c r="I81" s="20"/>
      <c r="J81" s="71"/>
      <c r="K81" s="71" t="s">
        <v>241</v>
      </c>
      <c r="L81" s="74" t="s">
        <v>440</v>
      </c>
      <c r="M81" s="78"/>
      <c r="N81" s="78"/>
      <c r="O81" s="79"/>
      <c r="P81" s="79"/>
      <c r="Q81" s="79"/>
      <c r="R81" s="79"/>
    </row>
    <row r="82" spans="1:18">
      <c r="A82" s="71"/>
      <c r="B82" s="71" t="s">
        <v>265</v>
      </c>
      <c r="C82" s="74" t="s">
        <v>461</v>
      </c>
      <c r="D82" s="76"/>
      <c r="E82" s="73">
        <v>0</v>
      </c>
      <c r="F82" s="20"/>
      <c r="G82" s="20"/>
      <c r="H82" s="20"/>
      <c r="I82" s="20"/>
      <c r="J82" s="71"/>
      <c r="K82" s="71" t="s">
        <v>243</v>
      </c>
      <c r="L82" s="74" t="s">
        <v>442</v>
      </c>
      <c r="M82" s="78"/>
      <c r="N82" s="78"/>
      <c r="O82" s="79"/>
      <c r="P82" s="79"/>
      <c r="Q82" s="79"/>
      <c r="R82" s="79"/>
    </row>
    <row r="83" spans="1:18">
      <c r="A83" s="83"/>
      <c r="B83" s="83"/>
      <c r="C83" s="83"/>
      <c r="D83" s="76"/>
      <c r="E83" s="73">
        <v>0</v>
      </c>
      <c r="F83" s="20"/>
      <c r="G83" s="20"/>
      <c r="H83" s="20"/>
      <c r="I83" s="20"/>
      <c r="J83" s="83"/>
      <c r="K83" s="83" t="s">
        <v>245</v>
      </c>
      <c r="L83" s="83" t="s">
        <v>445</v>
      </c>
      <c r="M83" s="78"/>
      <c r="N83" s="78"/>
      <c r="O83" s="79"/>
      <c r="P83" s="79"/>
      <c r="Q83" s="79"/>
      <c r="R83" s="79"/>
    </row>
    <row r="84" spans="1:18">
      <c r="A84" s="83"/>
      <c r="B84" s="83"/>
      <c r="C84" s="83"/>
      <c r="D84" s="76"/>
      <c r="E84" s="73">
        <v>0</v>
      </c>
      <c r="F84" s="20"/>
      <c r="G84" s="20"/>
      <c r="H84" s="20"/>
      <c r="I84" s="20"/>
      <c r="J84" s="83"/>
      <c r="K84" s="83" t="s">
        <v>272</v>
      </c>
      <c r="L84" s="83" t="s">
        <v>368</v>
      </c>
      <c r="M84" s="78"/>
      <c r="N84" s="78"/>
      <c r="O84" s="79"/>
      <c r="P84" s="79"/>
      <c r="Q84" s="79"/>
      <c r="R84" s="79"/>
    </row>
    <row r="85" spans="1:18">
      <c r="A85" s="83"/>
      <c r="B85" s="83"/>
      <c r="C85" s="83"/>
      <c r="D85" s="84"/>
      <c r="E85" s="84"/>
      <c r="F85" s="20"/>
      <c r="G85" s="20"/>
      <c r="H85" s="20"/>
      <c r="I85" s="20"/>
      <c r="J85" s="83"/>
      <c r="K85" s="83" t="s">
        <v>247</v>
      </c>
      <c r="L85" s="83" t="s">
        <v>376</v>
      </c>
      <c r="M85" s="78"/>
      <c r="N85" s="78"/>
      <c r="O85" s="79"/>
      <c r="P85" s="79"/>
      <c r="Q85" s="79"/>
      <c r="R85" s="79"/>
    </row>
    <row r="86" spans="1:18">
      <c r="A86" s="83"/>
      <c r="B86" s="83"/>
      <c r="C86" s="83"/>
      <c r="D86" s="84"/>
      <c r="E86" s="84"/>
      <c r="F86" s="20"/>
      <c r="G86" s="20"/>
      <c r="H86" s="20"/>
      <c r="I86" s="20"/>
      <c r="J86" s="83"/>
      <c r="K86" s="83" t="s">
        <v>249</v>
      </c>
      <c r="L86" s="83" t="s">
        <v>449</v>
      </c>
      <c r="M86" s="78"/>
      <c r="N86" s="78"/>
      <c r="O86" s="79"/>
      <c r="P86" s="79"/>
      <c r="Q86" s="79"/>
      <c r="R86" s="79"/>
    </row>
    <row r="87" spans="1:18">
      <c r="A87" s="83"/>
      <c r="B87" s="83"/>
      <c r="C87" s="83"/>
      <c r="D87" s="84"/>
      <c r="E87" s="84"/>
      <c r="F87" s="20"/>
      <c r="G87" s="20"/>
      <c r="H87" s="20"/>
      <c r="I87" s="20"/>
      <c r="J87" s="83"/>
      <c r="K87" s="83" t="s">
        <v>251</v>
      </c>
      <c r="L87" s="83" t="s">
        <v>451</v>
      </c>
      <c r="M87" s="78"/>
      <c r="N87" s="78"/>
      <c r="O87" s="79"/>
      <c r="P87" s="79"/>
      <c r="Q87" s="79"/>
      <c r="R87" s="79"/>
    </row>
    <row r="88" spans="1:18">
      <c r="A88" s="83"/>
      <c r="B88" s="83"/>
      <c r="C88" s="83"/>
      <c r="D88" s="84"/>
      <c r="E88" s="84"/>
      <c r="F88" s="20"/>
      <c r="G88" s="20"/>
      <c r="H88" s="20"/>
      <c r="I88" s="20"/>
      <c r="J88" s="83"/>
      <c r="K88" s="83" t="s">
        <v>253</v>
      </c>
      <c r="L88" s="83" t="s">
        <v>470</v>
      </c>
      <c r="M88" s="78"/>
      <c r="N88" s="78"/>
      <c r="O88" s="79"/>
      <c r="P88" s="79"/>
      <c r="Q88" s="79"/>
      <c r="R88" s="79"/>
    </row>
    <row r="89" spans="1:18">
      <c r="A89" s="83"/>
      <c r="B89" s="83"/>
      <c r="C89" s="83"/>
      <c r="D89" s="84"/>
      <c r="E89" s="84"/>
      <c r="F89" s="20"/>
      <c r="G89" s="20"/>
      <c r="H89" s="20"/>
      <c r="I89" s="20"/>
      <c r="J89" s="83"/>
      <c r="K89" s="83" t="s">
        <v>255</v>
      </c>
      <c r="L89" s="83" t="s">
        <v>471</v>
      </c>
      <c r="M89" s="78"/>
      <c r="N89" s="78"/>
      <c r="O89" s="79"/>
      <c r="P89" s="79"/>
      <c r="Q89" s="79"/>
      <c r="R89" s="79"/>
    </row>
    <row r="90" spans="1:18">
      <c r="A90" s="83"/>
      <c r="B90" s="83"/>
      <c r="C90" s="83"/>
      <c r="D90" s="84"/>
      <c r="E90" s="84"/>
      <c r="F90" s="20"/>
      <c r="G90" s="20"/>
      <c r="H90" s="20"/>
      <c r="I90" s="20"/>
      <c r="J90" s="83"/>
      <c r="K90" s="83" t="s">
        <v>257</v>
      </c>
      <c r="L90" s="83" t="s">
        <v>472</v>
      </c>
      <c r="M90" s="78"/>
      <c r="N90" s="78"/>
      <c r="O90" s="79"/>
      <c r="P90" s="79"/>
      <c r="Q90" s="79"/>
      <c r="R90" s="79"/>
    </row>
    <row r="91" spans="1:18">
      <c r="A91" s="83"/>
      <c r="B91" s="83"/>
      <c r="C91" s="83"/>
      <c r="D91" s="84"/>
      <c r="E91" s="84"/>
      <c r="F91" s="20"/>
      <c r="G91" s="20"/>
      <c r="H91" s="20"/>
      <c r="I91" s="20"/>
      <c r="J91" s="83"/>
      <c r="K91" s="83" t="s">
        <v>259</v>
      </c>
      <c r="L91" s="83" t="s">
        <v>473</v>
      </c>
      <c r="M91" s="78"/>
      <c r="N91" s="78"/>
      <c r="O91" s="79"/>
      <c r="P91" s="79"/>
      <c r="Q91" s="79"/>
      <c r="R91" s="79"/>
    </row>
    <row r="92" spans="1:18">
      <c r="A92" s="83"/>
      <c r="B92" s="83"/>
      <c r="C92" s="83"/>
      <c r="D92" s="84"/>
      <c r="E92" s="84"/>
      <c r="F92" s="20"/>
      <c r="G92" s="20"/>
      <c r="H92" s="20"/>
      <c r="I92" s="20"/>
      <c r="J92" s="83"/>
      <c r="K92" s="83" t="s">
        <v>261</v>
      </c>
      <c r="L92" s="83" t="s">
        <v>370</v>
      </c>
      <c r="M92" s="78"/>
      <c r="N92" s="78"/>
      <c r="O92" s="79"/>
      <c r="P92" s="79"/>
      <c r="Q92" s="79"/>
      <c r="R92" s="79"/>
    </row>
    <row r="93" spans="1:18">
      <c r="A93" s="83"/>
      <c r="B93" s="83"/>
      <c r="C93" s="83"/>
      <c r="D93" s="84"/>
      <c r="E93" s="84"/>
      <c r="F93" s="20"/>
      <c r="G93" s="20"/>
      <c r="H93" s="20"/>
      <c r="I93" s="20"/>
      <c r="J93" s="83"/>
      <c r="K93" s="83" t="s">
        <v>455</v>
      </c>
      <c r="L93" s="83" t="s">
        <v>456</v>
      </c>
      <c r="M93" s="78"/>
      <c r="N93" s="78"/>
      <c r="O93" s="79"/>
      <c r="P93" s="79"/>
      <c r="Q93" s="79"/>
      <c r="R93" s="79"/>
    </row>
    <row r="94" spans="1:18">
      <c r="A94" s="83"/>
      <c r="B94" s="83"/>
      <c r="C94" s="83"/>
      <c r="D94" s="84"/>
      <c r="E94" s="84"/>
      <c r="F94" s="20"/>
      <c r="G94" s="20"/>
      <c r="H94" s="20"/>
      <c r="I94" s="20"/>
      <c r="J94" s="83"/>
      <c r="K94" s="83" t="s">
        <v>458</v>
      </c>
      <c r="L94" s="83" t="s">
        <v>459</v>
      </c>
      <c r="M94" s="78"/>
      <c r="N94" s="78"/>
      <c r="O94" s="79"/>
      <c r="P94" s="79"/>
      <c r="Q94" s="79"/>
      <c r="R94" s="79"/>
    </row>
    <row r="95" spans="1:18">
      <c r="A95" s="83"/>
      <c r="B95" s="83"/>
      <c r="C95" s="83"/>
      <c r="D95" s="84"/>
      <c r="E95" s="84"/>
      <c r="F95" s="20"/>
      <c r="G95" s="20"/>
      <c r="H95" s="20"/>
      <c r="I95" s="20"/>
      <c r="J95" s="83"/>
      <c r="K95" s="83" t="s">
        <v>462</v>
      </c>
      <c r="L95" s="83" t="s">
        <v>463</v>
      </c>
      <c r="M95" s="78"/>
      <c r="N95" s="78"/>
      <c r="O95" s="79"/>
      <c r="P95" s="79"/>
      <c r="Q95" s="79"/>
      <c r="R95" s="79"/>
    </row>
    <row r="96" spans="1:18">
      <c r="A96" s="83"/>
      <c r="B96" s="83"/>
      <c r="C96" s="83"/>
      <c r="D96" s="84"/>
      <c r="E96" s="84"/>
      <c r="F96" s="20"/>
      <c r="G96" s="20"/>
      <c r="H96" s="20"/>
      <c r="I96" s="20"/>
      <c r="J96" s="83"/>
      <c r="K96" s="83" t="s">
        <v>265</v>
      </c>
      <c r="L96" s="83" t="s">
        <v>378</v>
      </c>
      <c r="M96" s="78"/>
      <c r="N96" s="78"/>
      <c r="O96" s="79"/>
      <c r="P96" s="79"/>
      <c r="Q96" s="79"/>
      <c r="R96" s="79"/>
    </row>
    <row r="97" spans="1:18">
      <c r="A97" s="83"/>
      <c r="B97" s="83"/>
      <c r="C97" s="83"/>
      <c r="D97" s="84"/>
      <c r="E97" s="84"/>
      <c r="F97" s="20"/>
      <c r="G97" s="20"/>
      <c r="H97" s="20"/>
      <c r="I97" s="20"/>
      <c r="J97" s="86" t="s">
        <v>474</v>
      </c>
      <c r="K97" s="86" t="s">
        <v>332</v>
      </c>
      <c r="L97" s="86" t="s">
        <v>475</v>
      </c>
      <c r="M97" s="78"/>
      <c r="N97" s="78"/>
      <c r="O97" s="79"/>
      <c r="P97" s="79"/>
      <c r="Q97" s="79"/>
      <c r="R97" s="79"/>
    </row>
    <row r="98" spans="1:18">
      <c r="A98" s="83"/>
      <c r="B98" s="83"/>
      <c r="C98" s="83"/>
      <c r="D98" s="84"/>
      <c r="E98" s="84"/>
      <c r="F98" s="20"/>
      <c r="G98" s="20"/>
      <c r="H98" s="20"/>
      <c r="I98" s="20"/>
      <c r="J98" s="83"/>
      <c r="K98" s="83" t="s">
        <v>241</v>
      </c>
      <c r="L98" s="83" t="s">
        <v>476</v>
      </c>
      <c r="M98" s="78"/>
      <c r="N98" s="78"/>
      <c r="O98" s="79"/>
      <c r="P98" s="79"/>
      <c r="Q98" s="79"/>
      <c r="R98" s="79"/>
    </row>
    <row r="99" spans="1:18">
      <c r="A99" s="83"/>
      <c r="B99" s="83"/>
      <c r="C99" s="83"/>
      <c r="D99" s="84"/>
      <c r="E99" s="84"/>
      <c r="F99" s="20"/>
      <c r="G99" s="20"/>
      <c r="H99" s="20"/>
      <c r="I99" s="20"/>
      <c r="J99" s="83"/>
      <c r="K99" s="83" t="s">
        <v>265</v>
      </c>
      <c r="L99" s="83" t="s">
        <v>403</v>
      </c>
      <c r="M99" s="78"/>
      <c r="N99" s="78"/>
      <c r="O99" s="79"/>
      <c r="P99" s="79"/>
      <c r="Q99" s="79"/>
      <c r="R99" s="79"/>
    </row>
    <row r="100" spans="1:18">
      <c r="A100" s="83"/>
      <c r="B100" s="83"/>
      <c r="C100" s="83"/>
      <c r="D100" s="84"/>
      <c r="E100" s="84"/>
      <c r="F100" s="20"/>
      <c r="G100" s="20"/>
      <c r="H100" s="20"/>
      <c r="I100" s="20"/>
      <c r="J100" s="86" t="s">
        <v>477</v>
      </c>
      <c r="K100" s="86" t="s">
        <v>332</v>
      </c>
      <c r="L100" s="86" t="s">
        <v>398</v>
      </c>
      <c r="M100" s="78"/>
      <c r="N100" s="78"/>
      <c r="O100" s="79"/>
      <c r="P100" s="79">
        <v>20</v>
      </c>
      <c r="Q100" s="79"/>
      <c r="R100" s="79">
        <v>20</v>
      </c>
    </row>
    <row r="101" spans="1:18">
      <c r="A101" s="83"/>
      <c r="B101" s="83"/>
      <c r="C101" s="83"/>
      <c r="D101" s="84"/>
      <c r="E101" s="84"/>
      <c r="F101" s="20"/>
      <c r="G101" s="20"/>
      <c r="H101" s="20"/>
      <c r="I101" s="20"/>
      <c r="J101" s="83"/>
      <c r="K101" s="83" t="s">
        <v>241</v>
      </c>
      <c r="L101" s="83" t="s">
        <v>476</v>
      </c>
      <c r="M101" s="78"/>
      <c r="N101" s="78"/>
      <c r="O101" s="79"/>
      <c r="P101" s="79"/>
      <c r="Q101" s="79"/>
      <c r="R101" s="79"/>
    </row>
    <row r="102" spans="1:18">
      <c r="A102" s="83"/>
      <c r="B102" s="83"/>
      <c r="C102" s="83"/>
      <c r="D102" s="84"/>
      <c r="E102" s="84"/>
      <c r="F102" s="20"/>
      <c r="G102" s="20"/>
      <c r="H102" s="20"/>
      <c r="I102" s="20"/>
      <c r="J102" s="83"/>
      <c r="K102" s="83" t="s">
        <v>245</v>
      </c>
      <c r="L102" s="83" t="s">
        <v>478</v>
      </c>
      <c r="M102" s="78"/>
      <c r="N102" s="78"/>
      <c r="O102" s="79"/>
      <c r="P102" s="79"/>
      <c r="Q102" s="79"/>
      <c r="R102" s="79"/>
    </row>
    <row r="103" spans="1:18">
      <c r="A103" s="83"/>
      <c r="B103" s="83"/>
      <c r="C103" s="83"/>
      <c r="D103" s="84"/>
      <c r="E103" s="84"/>
      <c r="F103" s="20"/>
      <c r="G103" s="20"/>
      <c r="H103" s="20"/>
      <c r="I103" s="20"/>
      <c r="J103" s="83"/>
      <c r="K103" s="83" t="s">
        <v>270</v>
      </c>
      <c r="L103" s="83" t="s">
        <v>399</v>
      </c>
      <c r="M103" s="78"/>
      <c r="N103" s="78"/>
      <c r="O103" s="79"/>
      <c r="P103" s="79">
        <v>20</v>
      </c>
      <c r="Q103" s="79"/>
      <c r="R103" s="79">
        <v>20</v>
      </c>
    </row>
    <row r="104" spans="1:18">
      <c r="A104" s="83"/>
      <c r="B104" s="83"/>
      <c r="C104" s="83"/>
      <c r="D104" s="84"/>
      <c r="E104" s="84"/>
      <c r="F104" s="20"/>
      <c r="G104" s="20"/>
      <c r="H104" s="20"/>
      <c r="I104" s="20"/>
      <c r="J104" s="83"/>
      <c r="K104" s="83" t="s">
        <v>272</v>
      </c>
      <c r="L104" s="83" t="s">
        <v>401</v>
      </c>
      <c r="M104" s="78"/>
      <c r="N104" s="78"/>
      <c r="O104" s="79"/>
      <c r="P104" s="79"/>
      <c r="Q104" s="79"/>
      <c r="R104" s="79"/>
    </row>
    <row r="105" spans="1:18">
      <c r="A105" s="83"/>
      <c r="B105" s="83"/>
      <c r="C105" s="83"/>
      <c r="D105" s="84"/>
      <c r="E105" s="84"/>
      <c r="F105" s="20"/>
      <c r="G105" s="20"/>
      <c r="H105" s="20"/>
      <c r="I105" s="20"/>
      <c r="J105" s="83"/>
      <c r="K105" s="83" t="s">
        <v>265</v>
      </c>
      <c r="L105" s="83" t="s">
        <v>403</v>
      </c>
      <c r="M105" s="79"/>
      <c r="N105" s="79"/>
      <c r="O105" s="79"/>
      <c r="P105" s="79"/>
      <c r="Q105" s="79"/>
      <c r="R105" s="79"/>
    </row>
    <row r="106" spans="1:18">
      <c r="A106" s="83"/>
      <c r="B106" s="83"/>
      <c r="C106" s="83"/>
      <c r="D106" s="84"/>
      <c r="E106" s="84"/>
      <c r="F106" s="20"/>
      <c r="G106" s="20"/>
      <c r="H106" s="20"/>
      <c r="I106" s="20"/>
      <c r="J106" s="86" t="s">
        <v>479</v>
      </c>
      <c r="K106" s="86" t="s">
        <v>332</v>
      </c>
      <c r="L106" s="86" t="s">
        <v>423</v>
      </c>
      <c r="M106" s="77"/>
      <c r="N106" s="77"/>
      <c r="O106" s="77"/>
      <c r="P106" s="77"/>
      <c r="Q106" s="77"/>
      <c r="R106" s="77"/>
    </row>
    <row r="107" spans="1:18">
      <c r="A107" s="83"/>
      <c r="B107" s="83"/>
      <c r="C107" s="83"/>
      <c r="D107" s="84"/>
      <c r="E107" s="84"/>
      <c r="F107" s="20"/>
      <c r="G107" s="20"/>
      <c r="H107" s="20"/>
      <c r="I107" s="20"/>
      <c r="J107" s="83"/>
      <c r="K107" s="83" t="s">
        <v>243</v>
      </c>
      <c r="L107" s="83" t="s">
        <v>425</v>
      </c>
      <c r="M107" s="77"/>
      <c r="N107" s="77"/>
      <c r="O107" s="77"/>
      <c r="P107" s="77"/>
      <c r="Q107" s="77"/>
      <c r="R107" s="77"/>
    </row>
    <row r="108" spans="1:18">
      <c r="A108" s="83"/>
      <c r="B108" s="83"/>
      <c r="C108" s="83"/>
      <c r="D108" s="84"/>
      <c r="E108" s="84"/>
      <c r="F108" s="20"/>
      <c r="G108" s="20"/>
      <c r="H108" s="20"/>
      <c r="I108" s="20"/>
      <c r="J108" s="83"/>
      <c r="K108" s="83" t="s">
        <v>245</v>
      </c>
      <c r="L108" s="83" t="s">
        <v>426</v>
      </c>
      <c r="M108" s="77"/>
      <c r="N108" s="77"/>
      <c r="O108" s="77"/>
      <c r="P108" s="77"/>
      <c r="Q108" s="77"/>
      <c r="R108" s="77"/>
    </row>
    <row r="109" spans="1:18">
      <c r="A109" s="83"/>
      <c r="B109" s="83"/>
      <c r="C109" s="83"/>
      <c r="D109" s="84"/>
      <c r="E109" s="84"/>
      <c r="F109" s="20"/>
      <c r="G109" s="20"/>
      <c r="H109" s="20"/>
      <c r="I109" s="20"/>
      <c r="J109" s="86" t="s">
        <v>480</v>
      </c>
      <c r="K109" s="86" t="s">
        <v>332</v>
      </c>
      <c r="L109" s="86" t="s">
        <v>461</v>
      </c>
      <c r="M109" s="77"/>
      <c r="N109" s="77"/>
      <c r="O109" s="77"/>
      <c r="P109" s="77"/>
      <c r="Q109" s="77"/>
      <c r="R109" s="77"/>
    </row>
    <row r="110" spans="1:18">
      <c r="A110" s="83"/>
      <c r="B110" s="83"/>
      <c r="C110" s="83"/>
      <c r="D110" s="84"/>
      <c r="E110" s="84"/>
      <c r="F110" s="20"/>
      <c r="G110" s="20"/>
      <c r="H110" s="20"/>
      <c r="I110" s="20"/>
      <c r="J110" s="83"/>
      <c r="K110" s="83" t="s">
        <v>247</v>
      </c>
      <c r="L110" s="83" t="s">
        <v>464</v>
      </c>
      <c r="M110" s="77"/>
      <c r="N110" s="77"/>
      <c r="O110" s="77"/>
      <c r="P110" s="77"/>
      <c r="Q110" s="77"/>
      <c r="R110" s="77"/>
    </row>
    <row r="111" spans="1:18">
      <c r="A111" s="83"/>
      <c r="B111" s="83"/>
      <c r="C111" s="83"/>
      <c r="D111" s="84"/>
      <c r="E111" s="84"/>
      <c r="F111" s="20"/>
      <c r="G111" s="20"/>
      <c r="H111" s="20"/>
      <c r="I111" s="20"/>
      <c r="J111" s="83"/>
      <c r="K111" s="83" t="s">
        <v>249</v>
      </c>
      <c r="L111" s="83" t="s">
        <v>466</v>
      </c>
      <c r="M111" s="77"/>
      <c r="N111" s="77"/>
      <c r="O111" s="77"/>
      <c r="P111" s="77"/>
      <c r="Q111" s="77"/>
      <c r="R111" s="77"/>
    </row>
    <row r="112" spans="1:18">
      <c r="A112" s="83"/>
      <c r="B112" s="83"/>
      <c r="C112" s="83"/>
      <c r="D112" s="84"/>
      <c r="E112" s="84"/>
      <c r="F112" s="20"/>
      <c r="G112" s="20"/>
      <c r="H112" s="20"/>
      <c r="I112" s="20"/>
      <c r="J112" s="83"/>
      <c r="K112" s="83" t="s">
        <v>251</v>
      </c>
      <c r="L112" s="83" t="s">
        <v>469</v>
      </c>
      <c r="M112" s="77"/>
      <c r="N112" s="77"/>
      <c r="O112" s="77"/>
      <c r="P112" s="77"/>
      <c r="Q112" s="77"/>
      <c r="R112" s="77"/>
    </row>
    <row r="113" spans="1:18">
      <c r="A113" s="83"/>
      <c r="B113" s="83"/>
      <c r="C113" s="83"/>
      <c r="D113" s="84"/>
      <c r="E113" s="84"/>
      <c r="F113" s="20"/>
      <c r="G113" s="20"/>
      <c r="H113" s="20"/>
      <c r="I113" s="20"/>
      <c r="J113" s="83"/>
      <c r="K113" s="83" t="s">
        <v>265</v>
      </c>
      <c r="L113" s="83" t="s">
        <v>461</v>
      </c>
      <c r="M113" s="77"/>
      <c r="N113" s="77"/>
      <c r="O113" s="77"/>
      <c r="P113" s="77"/>
      <c r="Q113" s="77"/>
      <c r="R113" s="77"/>
    </row>
    <row r="114" spans="1:18">
      <c r="A114" s="68" t="s">
        <v>39</v>
      </c>
      <c r="B114" s="68"/>
      <c r="C114" s="68"/>
      <c r="D114" s="85">
        <f t="shared" ref="D114:I114" si="1">D8+D13+D24+D32+D39+D43+D46+D50+D53+D59+D62+D67+D70+D75+D78</f>
        <v>2290.67</v>
      </c>
      <c r="E114" s="85">
        <f t="shared" si="1"/>
        <v>2290.67</v>
      </c>
      <c r="F114" s="20"/>
      <c r="G114" s="85">
        <f t="shared" si="1"/>
        <v>20</v>
      </c>
      <c r="H114" s="85">
        <f t="shared" si="1"/>
        <v>0</v>
      </c>
      <c r="I114" s="85">
        <f t="shared" si="1"/>
        <v>20</v>
      </c>
      <c r="J114" s="68" t="s">
        <v>39</v>
      </c>
      <c r="K114" s="68"/>
      <c r="L114" s="68"/>
      <c r="M114" s="87">
        <f>M8+M22+M50+M62+M67+M80+M97+M100+M106+M109</f>
        <v>2290.67</v>
      </c>
      <c r="N114" s="87">
        <f>N8+N22+N50+N62+N67+N80+N97+N100+N106+N109</f>
        <v>2290.67</v>
      </c>
      <c r="O114" s="87"/>
      <c r="P114" s="87">
        <f>P8+P22+P50+P62+P67+P80+P97+P100+P106+P109</f>
        <v>20</v>
      </c>
      <c r="Q114" s="87"/>
      <c r="R114" s="87">
        <f>R8+R22+R50+R62+R67+R80+R97+R100+R106+R109</f>
        <v>20</v>
      </c>
    </row>
  </sheetData>
  <mergeCells count="12">
    <mergeCell ref="A1:E1"/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0388888888888889" right="0.0388888888888889" top="0.747916666666667" bottom="0.747916666666667" header="0.313888888888889" footer="0.313888888888889"/>
  <pageSetup paperSize="9" scale="81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B6" sqref="B6"/>
    </sheetView>
  </sheetViews>
  <sheetFormatPr defaultColWidth="9" defaultRowHeight="13.5" outlineLevelCol="7"/>
  <cols>
    <col min="1" max="1" width="31.375" style="46" customWidth="1"/>
    <col min="2" max="2" width="21.25" style="46" customWidth="1"/>
    <col min="3" max="3" width="21.375" style="46" customWidth="1"/>
    <col min="4" max="4" width="24.875" style="46" customWidth="1"/>
    <col min="5" max="5" width="23.5" style="46" customWidth="1"/>
    <col min="6" max="8" width="11.625" style="46" customWidth="1"/>
    <col min="9" max="16384" width="9" style="46"/>
  </cols>
  <sheetData>
    <row r="1" ht="39.95" customHeight="1" spans="1:8">
      <c r="A1" s="3" t="s">
        <v>481</v>
      </c>
      <c r="B1" s="3"/>
      <c r="C1" s="3"/>
      <c r="D1" s="3"/>
      <c r="E1" s="3"/>
      <c r="F1" s="47"/>
      <c r="G1" s="47"/>
      <c r="H1" s="47"/>
    </row>
    <row r="2" ht="3" customHeight="1"/>
    <row r="3" s="45" customFormat="1" ht="28.5" customHeight="1" spans="1:5">
      <c r="A3" s="48" t="s">
        <v>482</v>
      </c>
      <c r="B3" s="49"/>
      <c r="C3" s="49"/>
      <c r="D3" s="49"/>
      <c r="E3" s="50" t="s">
        <v>41</v>
      </c>
    </row>
    <row r="4" ht="30" customHeight="1" spans="1:5">
      <c r="A4" s="51" t="s">
        <v>483</v>
      </c>
      <c r="B4" s="51" t="s">
        <v>484</v>
      </c>
      <c r="C4" s="51" t="s">
        <v>485</v>
      </c>
      <c r="D4" s="52" t="s">
        <v>486</v>
      </c>
      <c r="E4" s="52"/>
    </row>
    <row r="5" ht="30" customHeight="1" spans="1:5">
      <c r="A5" s="53"/>
      <c r="B5" s="53"/>
      <c r="C5" s="53"/>
      <c r="D5" s="54" t="s">
        <v>487</v>
      </c>
      <c r="E5" s="54" t="s">
        <v>488</v>
      </c>
    </row>
    <row r="6" ht="30" customHeight="1" spans="1:5">
      <c r="A6" s="55" t="s">
        <v>98</v>
      </c>
      <c r="B6" s="56">
        <f>B8+B9</f>
        <v>13.72</v>
      </c>
      <c r="C6" s="56">
        <f>C8+C9</f>
        <v>28.64</v>
      </c>
      <c r="D6" s="56">
        <f t="shared" ref="D6:D9" si="0">B6-C6</f>
        <v>-14.92</v>
      </c>
      <c r="E6" s="57">
        <f t="shared" ref="E6:E9" si="1">D6/C6*100%</f>
        <v>-0.520949720670391</v>
      </c>
    </row>
    <row r="7" ht="30" customHeight="1" spans="1:5">
      <c r="A7" s="58" t="s">
        <v>489</v>
      </c>
      <c r="B7" s="56"/>
      <c r="C7" s="56"/>
      <c r="D7" s="56"/>
      <c r="E7" s="59"/>
    </row>
    <row r="8" ht="30" customHeight="1" spans="1:5">
      <c r="A8" s="58" t="s">
        <v>490</v>
      </c>
      <c r="B8" s="56">
        <v>8.22</v>
      </c>
      <c r="C8" s="56">
        <v>19.36</v>
      </c>
      <c r="D8" s="56">
        <f t="shared" si="0"/>
        <v>-11.14</v>
      </c>
      <c r="E8" s="57">
        <f t="shared" si="1"/>
        <v>-0.575413223140496</v>
      </c>
    </row>
    <row r="9" ht="30" customHeight="1" spans="1:5">
      <c r="A9" s="58" t="s">
        <v>491</v>
      </c>
      <c r="B9" s="56">
        <v>5.5</v>
      </c>
      <c r="C9" s="56">
        <v>9.28</v>
      </c>
      <c r="D9" s="56">
        <f t="shared" si="0"/>
        <v>-3.78</v>
      </c>
      <c r="E9" s="57">
        <f t="shared" si="1"/>
        <v>-0.407327586206897</v>
      </c>
    </row>
    <row r="10" ht="30" customHeight="1" spans="1:5">
      <c r="A10" s="58" t="s">
        <v>492</v>
      </c>
      <c r="B10" s="56"/>
      <c r="C10" s="56"/>
      <c r="D10" s="56"/>
      <c r="E10" s="59"/>
    </row>
    <row r="11" ht="30" customHeight="1" spans="1:5">
      <c r="A11" s="58" t="s">
        <v>493</v>
      </c>
      <c r="B11" s="56">
        <v>5.5</v>
      </c>
      <c r="C11" s="56">
        <v>9.28</v>
      </c>
      <c r="D11" s="56">
        <f>B11-C11</f>
        <v>-3.78</v>
      </c>
      <c r="E11" s="57">
        <f>D11/C11*100%</f>
        <v>-0.407327586206897</v>
      </c>
    </row>
    <row r="12" ht="132" customHeight="1" spans="1:5">
      <c r="A12" s="60" t="s">
        <v>494</v>
      </c>
      <c r="B12" s="60"/>
      <c r="C12" s="60"/>
      <c r="D12" s="60"/>
      <c r="E12" s="60"/>
    </row>
  </sheetData>
  <mergeCells count="6">
    <mergeCell ref="A1:E1"/>
    <mergeCell ref="D4:E4"/>
    <mergeCell ref="A12:E12"/>
    <mergeCell ref="A4:A5"/>
    <mergeCell ref="B4:B5"/>
    <mergeCell ref="C4:C5"/>
  </mergeCells>
  <pageMargins left="0.751388888888889" right="0.751388888888889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部门收支总表</vt:lpstr>
      <vt:lpstr>部门收入总表</vt:lpstr>
      <vt:lpstr>部门支出总表</vt:lpstr>
      <vt:lpstr>财政拨款收支预算总表</vt:lpstr>
      <vt:lpstr>一般公共预算支出表</vt:lpstr>
      <vt:lpstr>基本支出预算表</vt:lpstr>
      <vt:lpstr>基金预算支出情况表</vt:lpstr>
      <vt:lpstr>财政拨款支出明细表（按经济分类科目）</vt:lpstr>
      <vt:lpstr>“三公”经费公共预算财政拨款支出情况表</vt:lpstr>
      <vt:lpstr>县级绩效目标表-1</vt:lpstr>
      <vt:lpstr>县级绩效目标表-2</vt:lpstr>
      <vt:lpstr>对下绩效目标表</vt:lpstr>
      <vt:lpstr>政府采购表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2019-04-28T07:50:31Z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